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20" yWindow="-120" windowWidth="1941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  <definedName name="_xlnm.Print_Area" localSheetId="0">Лист1!$A$1:$S$56</definedName>
  </definedNames>
  <calcPr calcId="162913"/>
</workbook>
</file>

<file path=xl/calcChain.xml><?xml version="1.0" encoding="utf-8"?>
<calcChain xmlns="http://schemas.openxmlformats.org/spreadsheetml/2006/main">
  <c r="E16" i="1" l="1"/>
  <c r="D16" i="1"/>
  <c r="E19" i="1"/>
  <c r="D19" i="1"/>
  <c r="E37" i="1"/>
  <c r="D37" i="1"/>
  <c r="O37" i="1" s="1"/>
  <c r="E41" i="1"/>
  <c r="D41" i="1"/>
  <c r="E26" i="1"/>
  <c r="D26" i="1"/>
  <c r="J36" i="1"/>
  <c r="N14" i="1"/>
  <c r="E18" i="1"/>
  <c r="F18" i="1"/>
  <c r="G18" i="1"/>
  <c r="H18" i="1"/>
  <c r="I18" i="1"/>
  <c r="J18" i="1"/>
  <c r="K18" i="1"/>
  <c r="L18" i="1"/>
  <c r="M18" i="1"/>
  <c r="N18" i="1"/>
  <c r="D18" i="1"/>
  <c r="E14" i="1"/>
  <c r="F14" i="1"/>
  <c r="G14" i="1"/>
  <c r="H14" i="1"/>
  <c r="I14" i="1"/>
  <c r="J14" i="1"/>
  <c r="K14" i="1"/>
  <c r="L14" i="1"/>
  <c r="M14" i="1"/>
  <c r="O14" i="1"/>
  <c r="D14" i="1"/>
  <c r="O26" i="1"/>
  <c r="K36" i="1"/>
  <c r="J20" i="1"/>
  <c r="I36" i="1"/>
  <c r="H36" i="1"/>
  <c r="G36" i="1"/>
  <c r="I30" i="1"/>
  <c r="H30" i="1"/>
  <c r="G30" i="1"/>
  <c r="F30" i="1"/>
  <c r="K30" i="1"/>
  <c r="J30" i="1"/>
  <c r="E34" i="1"/>
  <c r="D34" i="1"/>
  <c r="K24" i="1"/>
  <c r="J24" i="1"/>
  <c r="M40" i="1"/>
  <c r="L40" i="1"/>
  <c r="K40" i="1"/>
  <c r="J40" i="1"/>
  <c r="I40" i="1"/>
  <c r="H40" i="1"/>
  <c r="G40" i="1"/>
  <c r="F40" i="1"/>
  <c r="M30" i="1"/>
  <c r="L30" i="1"/>
  <c r="E32" i="1"/>
  <c r="D32" i="1"/>
  <c r="M24" i="1"/>
  <c r="L24" i="1"/>
  <c r="I24" i="1"/>
  <c r="H24" i="1"/>
  <c r="G24" i="1"/>
  <c r="F24" i="1"/>
  <c r="E27" i="1"/>
  <c r="D27" i="1"/>
  <c r="E23" i="1"/>
  <c r="D23" i="1"/>
  <c r="E22" i="1"/>
  <c r="D22" i="1"/>
  <c r="M20" i="1"/>
  <c r="L20" i="1"/>
  <c r="K20" i="1"/>
  <c r="I20" i="1"/>
  <c r="H20" i="1"/>
  <c r="G20" i="1"/>
  <c r="F20" i="1"/>
  <c r="O19" i="1"/>
  <c r="O18" i="1" s="1"/>
  <c r="O41" i="1" l="1"/>
  <c r="O23" i="1"/>
  <c r="O27" i="1"/>
  <c r="O22" i="1"/>
  <c r="E40" i="1"/>
  <c r="F36" i="1"/>
  <c r="D36" i="1" s="1"/>
  <c r="E30" i="1"/>
  <c r="I13" i="1"/>
  <c r="D24" i="1"/>
  <c r="E20" i="1"/>
  <c r="M13" i="1"/>
  <c r="L13" i="1"/>
  <c r="D30" i="1"/>
  <c r="G13" i="1"/>
  <c r="H13" i="1"/>
  <c r="J13" i="1"/>
  <c r="K13" i="1"/>
  <c r="E24" i="1"/>
  <c r="D40" i="1"/>
  <c r="D20" i="1"/>
  <c r="O28" i="1"/>
  <c r="O24" i="1" l="1"/>
  <c r="O40" i="1"/>
  <c r="O20" i="1"/>
  <c r="E36" i="1"/>
  <c r="O36" i="1" s="1"/>
  <c r="F13" i="1"/>
  <c r="D13" i="1" s="1"/>
  <c r="E13" i="1"/>
  <c r="D25" i="1"/>
  <c r="E25" i="1"/>
  <c r="O25" i="1" l="1"/>
  <c r="O13" i="1"/>
</calcChain>
</file>

<file path=xl/sharedStrings.xml><?xml version="1.0" encoding="utf-8"?>
<sst xmlns="http://schemas.openxmlformats.org/spreadsheetml/2006/main" count="65" uniqueCount="55">
  <si>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</si>
  <si>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</si>
  <si>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</si>
  <si>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</si>
  <si>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</si>
  <si>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</si>
  <si>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</si>
  <si>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</si>
  <si>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</si>
  <si>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</si>
  <si>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</si>
  <si>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</si>
  <si>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</si>
  <si>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</si>
  <si>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</si>
  <si>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</si>
  <si>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</si>
  <si>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 xml:space="preserve"> 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</si>
  <si>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</si>
  <si>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ПОДПРОГРАММА 1 "Функционирование высшегодлжностного лица местной администрации"</t>
  </si>
  <si>
    <t>Повышение эффективности деятельности органов местного самоуправления; повышение доверия населения к власти</t>
  </si>
  <si>
    <t>ПОДПРОГРАММА 2 "Управление в сфере функций органов местной администрации"</t>
  </si>
  <si>
    <t>Удовлетворенность населения  качеством предоставления муниципальных государственных услуг</t>
  </si>
  <si>
    <t>Повышение доверия власти,высокая результативность деятельности администрации Коломыцевского поселения</t>
  </si>
  <si>
    <t>Эффективность работы подведомственных учреждений</t>
  </si>
  <si>
    <t>Исполнение бюджета на конец года по соответствующей статье;своевременность и понота погашения процентных платежей</t>
  </si>
  <si>
    <t>Количество спасения людей,которым оказана помощь при пожарах,чрезвычайных ситуациях</t>
  </si>
  <si>
    <t>Доля поставленных на воинский учет от общего числа военнообязанных граждан</t>
  </si>
  <si>
    <t>Программа"Муниципальное управление и гражданское общество"</t>
  </si>
  <si>
    <t>Основное мероприятие 1.1.  "Расходы на осуществление функций местных администраций"</t>
  </si>
  <si>
    <t>Количество людей, привлеченных к заниятиям физической культурой и спортом</t>
  </si>
  <si>
    <t>Повышение уровня жизни людей</t>
  </si>
  <si>
    <t>Основное мероприятие «Процентные платежи по муниципальному долгу поселения»</t>
  </si>
  <si>
    <t>Основное мероприятие «Расходы на осуществление части полномочий, передаваемых в бюджет муниципального района в соответствии с заключенными соглашениями»</t>
  </si>
  <si>
    <t>Основное мероприятие «Мероприятия в сфере защиты населения от чрезвычайных ситуаций»</t>
  </si>
  <si>
    <t>Основное мероприятие «Мероприятия по обеспечению первичными мерами пожарной безопасности»</t>
  </si>
  <si>
    <t>Основное мероприятие «Доплаты к пенсиям муниципальных служащих»</t>
  </si>
  <si>
    <t>Основное мероприятие «Финансовое обеспечение выполнения других расходных обязательств поселения»</t>
  </si>
  <si>
    <t>ПОДПРОГРАММА 5."Защита населения и территории поселения от чрезвычайных ситуаций и обеспечение первичных мер пожарной безопасности"</t>
  </si>
  <si>
    <t>ПОДПРОГРАММА 6."Социальная поддержка граждан"</t>
  </si>
  <si>
    <t>ПОДПРОГРАММА 8 "Финансовое обеспечение муниципальных образований Воронежской области для исполнения передаваемых полномочий"</t>
  </si>
  <si>
    <t>Основное мероприятие. "Обеспечение первичного воинского учета"</t>
  </si>
  <si>
    <t>Основное мероприятие "Расходы на содержание главы поселения"</t>
  </si>
  <si>
    <t xml:space="preserve">Резервный фонд администрации Копанищенского сельского поселения </t>
  </si>
  <si>
    <t>Глава Копанищенского с/п</t>
  </si>
  <si>
    <t>А.М.Кетов</t>
  </si>
  <si>
    <t>ПОДПРОГРАММА 3."Обеспечение реализации муниципальной программы"</t>
  </si>
  <si>
    <t>Основное мероприятие «Финансовое обеспечение деятельности подведомственных учреждений»"</t>
  </si>
  <si>
    <t>ПОДПРОГРАММА 4."Повышение устойчивости бюджета поселения"</t>
  </si>
  <si>
    <t>к постановлению администрации</t>
  </si>
  <si>
    <t>Копанищенского сельского поселения</t>
  </si>
  <si>
    <t xml:space="preserve">Лискинского муниципального района </t>
  </si>
  <si>
    <t>Приложение №2</t>
  </si>
  <si>
    <t>Отчет 
о ходе реализации муниципальной программы  Копанищенского сельского поселения «Муниципальное управление и гражданское общество»
за 2024 г.</t>
  </si>
  <si>
    <t>от   " 07  " марта 2025г.  №21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</si>
</sst>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Border="1" applyAlignment="1">
      <alignment vertical="top" wrapText="1"/>
    </xf>
    <xf numFmtId="49" fontId="10" fillId="2" borderId="0" xfId="17" applyNumberFormat="1" applyFont="1" applyFill="1" applyBorder="1" applyAlignment="1">
      <alignment horizontal="left" vertical="center" wrapText="1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0" fontId="0" fillId="0" borderId="0" xfId="0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top" wrapText="1"/>
    </xf>
    <xf numFmtId="49" fontId="10" fillId="0" borderId="0" xfId="17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top" wrapText="1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/>
    <xf numFmtId="49" fontId="12" fillId="0" borderId="1" xfId="9" applyNumberFormat="1" applyFont="1" applyFill="1" applyBorder="1" applyAlignment="1">
      <alignment horizontal="left" vertical="center" wrapText="1"/>
    </xf>
    <xf numFmtId="0" fontId="12" fillId="0" borderId="1" xfId="11" applyFont="1" applyFill="1" applyBorder="1" applyAlignment="1">
      <alignment horizontal="center" vertical="center"/>
    </xf>
    <xf numFmtId="0" fontId="12" fillId="0" borderId="1" xfId="1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3" fillId="3" borderId="0" xfId="0" applyFont="1" applyFill="1"/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5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9" fontId="10" fillId="0" borderId="2" xfId="3" applyNumberFormat="1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center" wrapText="1"/>
    </xf>
    <xf numFmtId="2" fontId="10" fillId="0" borderId="1" xfId="3" applyNumberFormat="1" applyFont="1" applyFill="1" applyBorder="1" applyAlignment="1">
      <alignment wrapText="1"/>
    </xf>
    <xf numFmtId="49" fontId="10" fillId="0" borderId="1" xfId="3" applyNumberFormat="1" applyFont="1" applyFill="1" applyBorder="1" applyAlignment="1">
      <alignment wrapText="1"/>
    </xf>
    <xf numFmtId="49" fontId="10" fillId="0" borderId="4" xfId="3" applyNumberFormat="1" applyFont="1" applyFill="1" applyBorder="1" applyAlignment="1">
      <alignment wrapText="1"/>
    </xf>
    <xf numFmtId="49" fontId="12" fillId="0" borderId="1" xfId="3" applyNumberFormat="1" applyFont="1" applyFill="1" applyBorder="1" applyAlignment="1">
      <alignment wrapText="1"/>
    </xf>
    <xf numFmtId="49" fontId="10" fillId="0" borderId="0" xfId="3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49" fontId="10" fillId="0" borderId="0" xfId="3" applyNumberFormat="1" applyFont="1" applyFill="1" applyBorder="1" applyAlignment="1">
      <alignment wrapText="1"/>
    </xf>
    <xf numFmtId="0" fontId="9" fillId="0" borderId="0" xfId="0" applyFont="1" applyFill="1" applyBorder="1" applyAlignment="1">
      <alignment horizontal="center"/>
    </xf>
    <xf numFmtId="49" fontId="10" fillId="2" borderId="0" xfId="3" applyNumberFormat="1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165" fontId="9" fillId="2" borderId="0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/>
    <xf numFmtId="0" fontId="4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165" fontId="8" fillId="4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wrapText="1"/>
    </xf>
    <xf numFmtId="0" fontId="15" fillId="2" borderId="0" xfId="0" applyFont="1" applyFill="1" applyBorder="1" applyAlignment="1"/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165" fontId="8" fillId="0" borderId="2" xfId="0" applyNumberFormat="1" applyFont="1" applyFill="1" applyBorder="1" applyAlignment="1">
      <alignment horizontal="center" wrapText="1"/>
    </xf>
    <xf numFmtId="165" fontId="8" fillId="0" borderId="3" xfId="0" applyNumberFormat="1" applyFont="1" applyFill="1" applyBorder="1" applyAlignment="1">
      <alignment horizontal="center" wrapText="1"/>
    </xf>
    <xf numFmtId="49" fontId="10" fillId="0" borderId="2" xfId="3" applyNumberFormat="1" applyFont="1" applyFill="1" applyBorder="1" applyAlignment="1">
      <alignment horizontal="left" wrapText="1"/>
    </xf>
    <xf numFmtId="49" fontId="10" fillId="0" borderId="3" xfId="3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12" fillId="0" borderId="2" xfId="3" applyNumberFormat="1" applyFont="1" applyFill="1" applyBorder="1" applyAlignment="1">
      <alignment wrapText="1"/>
    </xf>
    <xf numFmtId="49" fontId="12" fillId="0" borderId="3" xfId="3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wrapText="1"/>
    </xf>
    <xf numFmtId="165" fontId="9" fillId="0" borderId="3" xfId="0" applyNumberFormat="1" applyFont="1" applyFill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horizontal="center" wrapText="1"/>
    </xf>
    <xf numFmtId="49" fontId="10" fillId="0" borderId="2" xfId="3" applyNumberFormat="1" applyFont="1" applyFill="1" applyBorder="1" applyAlignment="1">
      <alignment wrapText="1"/>
    </xf>
    <xf numFmtId="49" fontId="10" fillId="0" borderId="3" xfId="3" applyNumberFormat="1" applyFont="1" applyFill="1" applyBorder="1" applyAlignment="1">
      <alignment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/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wrapText="1"/>
    </xf>
    <xf numFmtId="49" fontId="9" fillId="0" borderId="3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tabSelected="1" topLeftCell="U1" zoomScale="70" zoomScaleNormal="70" zoomScaleSheetLayoutView="50" workbookViewId="0">
      <selection activeCell="U1" sqref="U1:MC1048576"/>
    </sheetView>
  </sheetViews>
  <sheetFormatPr defaultRowHeight="18.75" x14ac:dyDescent="0.3"/>
  <cols>
    <col min="1" max="1" width="9.140625" style="4" customWidth="1"/>
    <col min="2" max="2" width="45.5703125" style="12" customWidth="1"/>
    <col min="3" max="3" width="16.5703125" style="12" customWidth="1"/>
    <col min="4" max="13" width="14" style="67" customWidth="1"/>
    <col min="14" max="15" width="11.7109375" style="67" customWidth="1"/>
    <col min="16" max="16" width="39.7109375" style="7" customWidth="1"/>
    <col min="17" max="19" width="18.7109375" style="7" customWidth="1"/>
    <col min="20" max="20" width="4.85546875" customWidth="1"/>
  </cols>
  <sheetData>
    <row r="1" spans="1:20" x14ac:dyDescent="0.3">
      <c r="Q1" s="82" t="s">
        <v>52</v>
      </c>
      <c r="R1" s="82"/>
      <c r="S1" s="82"/>
    </row>
    <row r="2" spans="1:20" x14ac:dyDescent="0.3">
      <c r="Q2" s="82" t="s">
        <v>49</v>
      </c>
      <c r="R2" s="82"/>
      <c r="S2" s="82"/>
    </row>
    <row r="3" spans="1:20" x14ac:dyDescent="0.3">
      <c r="Q3" s="82" t="s">
        <v>50</v>
      </c>
      <c r="R3" s="82"/>
      <c r="S3" s="82"/>
    </row>
    <row r="4" spans="1:20" x14ac:dyDescent="0.3">
      <c r="Q4" s="82" t="s">
        <v>51</v>
      </c>
      <c r="R4" s="82"/>
      <c r="S4" s="82"/>
    </row>
    <row r="5" spans="1:20" s="13" customFormat="1" ht="15" customHeight="1" x14ac:dyDescent="0.3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82" t="s">
        <v>54</v>
      </c>
      <c r="R5" s="82"/>
      <c r="S5" s="82"/>
    </row>
    <row r="6" spans="1:20" s="13" customFormat="1" ht="84" customHeight="1" x14ac:dyDescent="0.3">
      <c r="A6" s="101" t="s">
        <v>53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3"/>
      <c r="R6" s="103"/>
      <c r="S6" s="103"/>
    </row>
    <row r="7" spans="1:20" s="13" customFormat="1" ht="1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0" ht="144" customHeight="1" x14ac:dyDescent="0.3">
      <c r="A8" s="106" t="s">
        <v>0</v>
      </c>
      <c r="B8" s="104" t="s">
        <v>2</v>
      </c>
      <c r="C8" s="104" t="s">
        <v>1</v>
      </c>
      <c r="D8" s="104" t="s">
        <v>3</v>
      </c>
      <c r="E8" s="104"/>
      <c r="F8" s="104"/>
      <c r="G8" s="104"/>
      <c r="H8" s="104"/>
      <c r="I8" s="104"/>
      <c r="J8" s="104"/>
      <c r="K8" s="104"/>
      <c r="L8" s="104"/>
      <c r="M8" s="104"/>
      <c r="N8" s="104" t="s">
        <v>4</v>
      </c>
      <c r="O8" s="104"/>
      <c r="P8" s="105" t="s">
        <v>5</v>
      </c>
      <c r="Q8" s="105" t="s">
        <v>6</v>
      </c>
      <c r="R8" s="105" t="s">
        <v>7</v>
      </c>
      <c r="S8" s="105" t="s">
        <v>8</v>
      </c>
    </row>
    <row r="9" spans="1:20" x14ac:dyDescent="0.3">
      <c r="A9" s="106"/>
      <c r="B9" s="104"/>
      <c r="C9" s="104"/>
      <c r="D9" s="104" t="s">
        <v>9</v>
      </c>
      <c r="E9" s="104"/>
      <c r="F9" s="104" t="s">
        <v>10</v>
      </c>
      <c r="G9" s="104"/>
      <c r="H9" s="104"/>
      <c r="I9" s="104"/>
      <c r="J9" s="104"/>
      <c r="K9" s="104"/>
      <c r="L9" s="104"/>
      <c r="M9" s="104"/>
      <c r="N9" s="104"/>
      <c r="O9" s="104"/>
      <c r="P9" s="105"/>
      <c r="Q9" s="105"/>
      <c r="R9" s="105"/>
      <c r="S9" s="105"/>
    </row>
    <row r="10" spans="1:20" ht="35.25" customHeight="1" x14ac:dyDescent="0.3">
      <c r="A10" s="106"/>
      <c r="B10" s="104"/>
      <c r="C10" s="104"/>
      <c r="D10" s="104"/>
      <c r="E10" s="104"/>
      <c r="F10" s="104" t="s">
        <v>11</v>
      </c>
      <c r="G10" s="104"/>
      <c r="H10" s="104" t="s">
        <v>12</v>
      </c>
      <c r="I10" s="104"/>
      <c r="J10" s="104" t="s">
        <v>13</v>
      </c>
      <c r="K10" s="104"/>
      <c r="L10" s="104" t="s">
        <v>14</v>
      </c>
      <c r="M10" s="104"/>
      <c r="N10" s="104"/>
      <c r="O10" s="104"/>
      <c r="P10" s="105"/>
      <c r="Q10" s="105"/>
      <c r="R10" s="105"/>
      <c r="S10" s="105"/>
    </row>
    <row r="11" spans="1:20" ht="42" customHeight="1" x14ac:dyDescent="0.3">
      <c r="A11" s="106"/>
      <c r="B11" s="104"/>
      <c r="C11" s="104"/>
      <c r="D11" s="46" t="s">
        <v>15</v>
      </c>
      <c r="E11" s="46" t="s">
        <v>16</v>
      </c>
      <c r="F11" s="46" t="s">
        <v>15</v>
      </c>
      <c r="G11" s="46" t="s">
        <v>16</v>
      </c>
      <c r="H11" s="46" t="s">
        <v>15</v>
      </c>
      <c r="I11" s="46" t="s">
        <v>16</v>
      </c>
      <c r="J11" s="46" t="s">
        <v>15</v>
      </c>
      <c r="K11" s="46" t="s">
        <v>16</v>
      </c>
      <c r="L11" s="46" t="s">
        <v>15</v>
      </c>
      <c r="M11" s="46" t="s">
        <v>16</v>
      </c>
      <c r="N11" s="46" t="s">
        <v>15</v>
      </c>
      <c r="O11" s="46" t="s">
        <v>16</v>
      </c>
      <c r="P11" s="105"/>
      <c r="Q11" s="105"/>
      <c r="R11" s="105"/>
      <c r="S11" s="105"/>
    </row>
    <row r="12" spans="1:20" x14ac:dyDescent="0.3">
      <c r="A12" s="22">
        <v>1</v>
      </c>
      <c r="B12" s="47">
        <v>2</v>
      </c>
      <c r="C12" s="46">
        <v>3</v>
      </c>
      <c r="D12" s="46">
        <v>4</v>
      </c>
      <c r="E12" s="46">
        <v>5</v>
      </c>
      <c r="F12" s="46">
        <v>6</v>
      </c>
      <c r="G12" s="46">
        <v>7</v>
      </c>
      <c r="H12" s="46">
        <v>8</v>
      </c>
      <c r="I12" s="46">
        <v>9</v>
      </c>
      <c r="J12" s="46">
        <v>10</v>
      </c>
      <c r="K12" s="46">
        <v>11</v>
      </c>
      <c r="L12" s="46">
        <v>12</v>
      </c>
      <c r="M12" s="46">
        <v>13</v>
      </c>
      <c r="N12" s="46">
        <v>14</v>
      </c>
      <c r="O12" s="46">
        <v>15</v>
      </c>
      <c r="P12" s="23">
        <v>16</v>
      </c>
      <c r="Q12" s="23">
        <v>17</v>
      </c>
      <c r="R12" s="23">
        <v>18</v>
      </c>
      <c r="S12" s="23">
        <v>19</v>
      </c>
    </row>
    <row r="13" spans="1:20" ht="60.75" customHeight="1" x14ac:dyDescent="0.3">
      <c r="A13" s="75"/>
      <c r="B13" s="76" t="s">
        <v>28</v>
      </c>
      <c r="C13" s="77"/>
      <c r="D13" s="78">
        <f>F13+H13+J13+L13</f>
        <v>6329.7</v>
      </c>
      <c r="E13" s="78">
        <f>G13+I13+K13+M13</f>
        <v>6329.7</v>
      </c>
      <c r="F13" s="78">
        <f t="shared" ref="F13:M13" si="0">F14+F18+F20+F24+F30+F36+F38+F40+F42</f>
        <v>136.19999999999999</v>
      </c>
      <c r="G13" s="78">
        <f t="shared" si="0"/>
        <v>136.19999999999999</v>
      </c>
      <c r="H13" s="78">
        <f t="shared" si="0"/>
        <v>1000</v>
      </c>
      <c r="I13" s="78">
        <f t="shared" si="0"/>
        <v>1000</v>
      </c>
      <c r="J13" s="78">
        <f t="shared" si="0"/>
        <v>5193.5</v>
      </c>
      <c r="K13" s="78">
        <f t="shared" si="0"/>
        <v>5193.5</v>
      </c>
      <c r="L13" s="78">
        <f t="shared" si="0"/>
        <v>0</v>
      </c>
      <c r="M13" s="78">
        <f t="shared" si="0"/>
        <v>0</v>
      </c>
      <c r="N13" s="79">
        <v>100</v>
      </c>
      <c r="O13" s="81">
        <f>E13/D13*100</f>
        <v>100</v>
      </c>
      <c r="P13" s="80"/>
      <c r="Q13" s="80"/>
      <c r="R13" s="80"/>
      <c r="S13" s="80">
        <v>100</v>
      </c>
    </row>
    <row r="14" spans="1:20" s="2" customFormat="1" ht="46.5" hidden="1" customHeight="1" x14ac:dyDescent="0.25">
      <c r="A14" s="93"/>
      <c r="B14" s="91" t="s">
        <v>19</v>
      </c>
      <c r="C14" s="83">
        <v>2024</v>
      </c>
      <c r="D14" s="85">
        <f>D16</f>
        <v>1335.8</v>
      </c>
      <c r="E14" s="85">
        <f t="shared" ref="E14:O14" si="1">E16</f>
        <v>1335.8</v>
      </c>
      <c r="F14" s="85">
        <f t="shared" si="1"/>
        <v>0</v>
      </c>
      <c r="G14" s="85">
        <f t="shared" si="1"/>
        <v>0</v>
      </c>
      <c r="H14" s="85">
        <f t="shared" si="1"/>
        <v>0</v>
      </c>
      <c r="I14" s="85">
        <f t="shared" si="1"/>
        <v>0</v>
      </c>
      <c r="J14" s="85">
        <f t="shared" si="1"/>
        <v>1335.8</v>
      </c>
      <c r="K14" s="85">
        <f t="shared" si="1"/>
        <v>1335.8</v>
      </c>
      <c r="L14" s="85">
        <f t="shared" si="1"/>
        <v>0</v>
      </c>
      <c r="M14" s="85">
        <f t="shared" si="1"/>
        <v>0</v>
      </c>
      <c r="N14" s="97">
        <f>N16</f>
        <v>100</v>
      </c>
      <c r="O14" s="97">
        <f t="shared" si="1"/>
        <v>100</v>
      </c>
      <c r="P14" s="25"/>
      <c r="Q14" s="26"/>
      <c r="R14" s="26"/>
      <c r="S14" s="26"/>
      <c r="T14" s="19"/>
    </row>
    <row r="15" spans="1:20" s="45" customFormat="1" ht="78.75" customHeight="1" x14ac:dyDescent="0.25">
      <c r="A15" s="94"/>
      <c r="B15" s="92"/>
      <c r="C15" s="84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98"/>
      <c r="O15" s="98"/>
      <c r="P15" s="41" t="s">
        <v>20</v>
      </c>
      <c r="Q15" s="42"/>
      <c r="R15" s="43"/>
      <c r="S15" s="43">
        <v>100</v>
      </c>
      <c r="T15" s="44"/>
    </row>
    <row r="16" spans="1:20" s="2" customFormat="1" ht="36" customHeight="1" x14ac:dyDescent="0.25">
      <c r="A16" s="27"/>
      <c r="B16" s="87" t="s">
        <v>42</v>
      </c>
      <c r="C16" s="89"/>
      <c r="D16" s="95">
        <f>J16</f>
        <v>1335.8</v>
      </c>
      <c r="E16" s="95">
        <f>K16</f>
        <v>1335.8</v>
      </c>
      <c r="F16" s="89">
        <v>0</v>
      </c>
      <c r="G16" s="89">
        <v>0</v>
      </c>
      <c r="H16" s="89">
        <v>0</v>
      </c>
      <c r="I16" s="89">
        <v>0</v>
      </c>
      <c r="J16" s="95">
        <v>1335.8</v>
      </c>
      <c r="K16" s="95">
        <v>1335.8</v>
      </c>
      <c r="L16" s="89">
        <v>0</v>
      </c>
      <c r="M16" s="89">
        <v>0</v>
      </c>
      <c r="N16" s="89">
        <v>100</v>
      </c>
      <c r="O16" s="116">
        <v>100</v>
      </c>
      <c r="P16" s="118"/>
      <c r="Q16" s="108"/>
      <c r="R16" s="108"/>
      <c r="S16" s="108">
        <v>100</v>
      </c>
      <c r="T16" s="19"/>
    </row>
    <row r="17" spans="1:20" s="1" customFormat="1" ht="96.75" hidden="1" customHeight="1" x14ac:dyDescent="0.25">
      <c r="A17" s="28"/>
      <c r="B17" s="88"/>
      <c r="C17" s="90"/>
      <c r="D17" s="96"/>
      <c r="E17" s="96"/>
      <c r="F17" s="90"/>
      <c r="G17" s="90"/>
      <c r="H17" s="90"/>
      <c r="I17" s="90"/>
      <c r="J17" s="96"/>
      <c r="K17" s="96"/>
      <c r="L17" s="90"/>
      <c r="M17" s="90"/>
      <c r="N17" s="90"/>
      <c r="O17" s="117"/>
      <c r="P17" s="119"/>
      <c r="Q17" s="109"/>
      <c r="R17" s="109"/>
      <c r="S17" s="109"/>
      <c r="T17" s="17"/>
    </row>
    <row r="18" spans="1:20" s="40" customFormat="1" ht="79.5" customHeight="1" x14ac:dyDescent="0.3">
      <c r="A18" s="38"/>
      <c r="B18" s="56" t="s">
        <v>21</v>
      </c>
      <c r="C18" s="50">
        <v>2024</v>
      </c>
      <c r="D18" s="50">
        <f>D19</f>
        <v>2405.6999999999998</v>
      </c>
      <c r="E18" s="50">
        <f t="shared" ref="E18:O18" si="2">E19</f>
        <v>2405.6999999999998</v>
      </c>
      <c r="F18" s="50">
        <f t="shared" si="2"/>
        <v>0</v>
      </c>
      <c r="G18" s="50">
        <f t="shared" si="2"/>
        <v>0</v>
      </c>
      <c r="H18" s="50">
        <f t="shared" si="2"/>
        <v>1000</v>
      </c>
      <c r="I18" s="50">
        <f t="shared" si="2"/>
        <v>1000</v>
      </c>
      <c r="J18" s="50">
        <f t="shared" si="2"/>
        <v>1405.7</v>
      </c>
      <c r="K18" s="50">
        <f t="shared" si="2"/>
        <v>1405.7</v>
      </c>
      <c r="L18" s="50">
        <f t="shared" si="2"/>
        <v>0</v>
      </c>
      <c r="M18" s="50">
        <f t="shared" si="2"/>
        <v>0</v>
      </c>
      <c r="N18" s="50">
        <f t="shared" si="2"/>
        <v>100</v>
      </c>
      <c r="O18" s="50">
        <f t="shared" si="2"/>
        <v>100</v>
      </c>
      <c r="P18" s="24" t="s">
        <v>22</v>
      </c>
      <c r="Q18" s="34"/>
      <c r="R18" s="34"/>
      <c r="S18" s="34">
        <v>100</v>
      </c>
      <c r="T18" s="39"/>
    </row>
    <row r="19" spans="1:20" s="1" customFormat="1" ht="88.5" customHeight="1" x14ac:dyDescent="0.3">
      <c r="A19" s="28"/>
      <c r="B19" s="51" t="s">
        <v>29</v>
      </c>
      <c r="C19" s="69"/>
      <c r="D19" s="46">
        <f>H19+J19</f>
        <v>2405.6999999999998</v>
      </c>
      <c r="E19" s="46">
        <f>I19+K19</f>
        <v>2405.6999999999998</v>
      </c>
      <c r="F19" s="46">
        <v>0</v>
      </c>
      <c r="G19" s="46">
        <v>0</v>
      </c>
      <c r="H19" s="46">
        <v>1000</v>
      </c>
      <c r="I19" s="46">
        <v>1000</v>
      </c>
      <c r="J19" s="46">
        <v>1405.7</v>
      </c>
      <c r="K19" s="46">
        <v>1405.7</v>
      </c>
      <c r="L19" s="46">
        <v>0</v>
      </c>
      <c r="M19" s="46">
        <v>0</v>
      </c>
      <c r="N19" s="46">
        <v>100</v>
      </c>
      <c r="O19" s="49">
        <f>E19/D19*100</f>
        <v>100</v>
      </c>
      <c r="P19" s="15" t="s">
        <v>23</v>
      </c>
      <c r="Q19" s="14"/>
      <c r="R19" s="14"/>
      <c r="S19" s="14">
        <v>100</v>
      </c>
      <c r="T19" s="17"/>
    </row>
    <row r="20" spans="1:20" s="40" customFormat="1" ht="65.25" customHeight="1" x14ac:dyDescent="0.3">
      <c r="A20" s="38"/>
      <c r="B20" s="48" t="s">
        <v>46</v>
      </c>
      <c r="C20" s="83">
        <v>2024</v>
      </c>
      <c r="D20" s="85">
        <f t="shared" ref="D20:E20" si="3">F20+H20+J20+L20</f>
        <v>2141.4</v>
      </c>
      <c r="E20" s="85">
        <f t="shared" si="3"/>
        <v>2141.4</v>
      </c>
      <c r="F20" s="50">
        <f>F22+F23</f>
        <v>0</v>
      </c>
      <c r="G20" s="50">
        <f t="shared" ref="G20:M20" si="4">G22+G23</f>
        <v>0</v>
      </c>
      <c r="H20" s="50">
        <f t="shared" si="4"/>
        <v>0</v>
      </c>
      <c r="I20" s="50">
        <f t="shared" si="4"/>
        <v>0</v>
      </c>
      <c r="J20" s="50">
        <f>J22+J23</f>
        <v>2141.4</v>
      </c>
      <c r="K20" s="50">
        <f t="shared" si="4"/>
        <v>2141.4</v>
      </c>
      <c r="L20" s="50">
        <f t="shared" si="4"/>
        <v>0</v>
      </c>
      <c r="M20" s="50">
        <f t="shared" si="4"/>
        <v>0</v>
      </c>
      <c r="N20" s="50">
        <v>100</v>
      </c>
      <c r="O20" s="49">
        <f>E20/D20*100</f>
        <v>100</v>
      </c>
      <c r="P20" s="24" t="s">
        <v>24</v>
      </c>
      <c r="Q20" s="34"/>
      <c r="R20" s="34"/>
      <c r="S20" s="34">
        <v>100</v>
      </c>
      <c r="T20" s="39"/>
    </row>
    <row r="21" spans="1:20" s="1" customFormat="1" ht="230.25" hidden="1" customHeight="1" x14ac:dyDescent="0.3">
      <c r="A21" s="28"/>
      <c r="B21" s="53" t="s">
        <v>18</v>
      </c>
      <c r="C21" s="84"/>
      <c r="D21" s="86"/>
      <c r="E21" s="86"/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/>
      <c r="N21" s="46"/>
      <c r="O21" s="52"/>
      <c r="P21" s="15"/>
      <c r="Q21" s="29"/>
      <c r="R21" s="14"/>
      <c r="S21" s="14"/>
      <c r="T21" s="17"/>
    </row>
    <row r="22" spans="1:20" s="1" customFormat="1" ht="56.25" customHeight="1" x14ac:dyDescent="0.3">
      <c r="A22" s="28"/>
      <c r="B22" s="54" t="s">
        <v>47</v>
      </c>
      <c r="C22" s="47"/>
      <c r="D22" s="46">
        <f t="shared" ref="D22:E24" si="5">F22+H22+J22+L22</f>
        <v>1996.9</v>
      </c>
      <c r="E22" s="46">
        <f t="shared" si="5"/>
        <v>1996.9</v>
      </c>
      <c r="F22" s="46">
        <v>0</v>
      </c>
      <c r="G22" s="46">
        <v>0</v>
      </c>
      <c r="H22" s="46">
        <v>0</v>
      </c>
      <c r="I22" s="46">
        <v>0</v>
      </c>
      <c r="J22" s="46">
        <v>1996.9</v>
      </c>
      <c r="K22" s="46">
        <v>1996.9</v>
      </c>
      <c r="L22" s="46">
        <v>0</v>
      </c>
      <c r="M22" s="46">
        <v>0</v>
      </c>
      <c r="N22" s="46">
        <v>100</v>
      </c>
      <c r="O22" s="49">
        <f t="shared" ref="O22:O27" si="6">E22/D22*100</f>
        <v>100</v>
      </c>
      <c r="P22" s="15"/>
      <c r="Q22" s="35"/>
      <c r="R22" s="35"/>
      <c r="S22" s="35">
        <v>100</v>
      </c>
      <c r="T22" s="17"/>
    </row>
    <row r="23" spans="1:20" s="1" customFormat="1" ht="61.5" customHeight="1" x14ac:dyDescent="0.3">
      <c r="A23" s="28"/>
      <c r="B23" s="54" t="s">
        <v>37</v>
      </c>
      <c r="C23" s="47"/>
      <c r="D23" s="46">
        <f t="shared" si="5"/>
        <v>144.5</v>
      </c>
      <c r="E23" s="46">
        <f t="shared" si="5"/>
        <v>144.5</v>
      </c>
      <c r="F23" s="46">
        <v>0</v>
      </c>
      <c r="G23" s="46">
        <v>0</v>
      </c>
      <c r="H23" s="46">
        <v>0</v>
      </c>
      <c r="I23" s="46">
        <v>0</v>
      </c>
      <c r="J23" s="46">
        <v>144.5</v>
      </c>
      <c r="K23" s="46">
        <v>144.5</v>
      </c>
      <c r="L23" s="46">
        <v>0</v>
      </c>
      <c r="M23" s="46">
        <v>0</v>
      </c>
      <c r="N23" s="46">
        <v>100</v>
      </c>
      <c r="O23" s="49">
        <f t="shared" si="6"/>
        <v>100</v>
      </c>
      <c r="P23" s="15"/>
      <c r="Q23" s="14"/>
      <c r="R23" s="14"/>
      <c r="S23" s="14">
        <v>100</v>
      </c>
      <c r="T23" s="17"/>
    </row>
    <row r="24" spans="1:20" s="40" customFormat="1" ht="50.25" customHeight="1" x14ac:dyDescent="0.3">
      <c r="A24" s="38"/>
      <c r="B24" s="48" t="s">
        <v>48</v>
      </c>
      <c r="C24" s="50">
        <v>2024</v>
      </c>
      <c r="D24" s="50">
        <f t="shared" si="5"/>
        <v>142</v>
      </c>
      <c r="E24" s="50">
        <f t="shared" si="5"/>
        <v>142</v>
      </c>
      <c r="F24" s="50">
        <f>F27</f>
        <v>0</v>
      </c>
      <c r="G24" s="50">
        <f t="shared" ref="G24:M24" si="7">G27</f>
        <v>0</v>
      </c>
      <c r="H24" s="50">
        <f t="shared" si="7"/>
        <v>0</v>
      </c>
      <c r="I24" s="50">
        <f t="shared" si="7"/>
        <v>0</v>
      </c>
      <c r="J24" s="50">
        <f>J27+J25+J26</f>
        <v>142</v>
      </c>
      <c r="K24" s="50">
        <f>K27+K25+K26</f>
        <v>142</v>
      </c>
      <c r="L24" s="50">
        <f t="shared" si="7"/>
        <v>0</v>
      </c>
      <c r="M24" s="50">
        <f t="shared" si="7"/>
        <v>0</v>
      </c>
      <c r="N24" s="50">
        <v>100</v>
      </c>
      <c r="O24" s="49">
        <f t="shared" si="6"/>
        <v>100</v>
      </c>
      <c r="P24" s="24"/>
      <c r="Q24" s="34"/>
      <c r="R24" s="34"/>
      <c r="S24" s="34">
        <v>0</v>
      </c>
      <c r="T24" s="39"/>
    </row>
    <row r="25" spans="1:20" s="1" customFormat="1" ht="48" customHeight="1" x14ac:dyDescent="0.3">
      <c r="A25" s="28"/>
      <c r="B25" s="71" t="s">
        <v>43</v>
      </c>
      <c r="C25" s="69"/>
      <c r="D25" s="46">
        <f>J25</f>
        <v>0</v>
      </c>
      <c r="E25" s="46">
        <f>K25</f>
        <v>0</v>
      </c>
      <c r="F25" s="46"/>
      <c r="G25" s="46"/>
      <c r="H25" s="46"/>
      <c r="I25" s="46"/>
      <c r="J25" s="46">
        <v>0</v>
      </c>
      <c r="K25" s="46">
        <v>0</v>
      </c>
      <c r="L25" s="46"/>
      <c r="M25" s="46"/>
      <c r="N25" s="46"/>
      <c r="O25" s="49" t="e">
        <f t="shared" si="6"/>
        <v>#DIV/0!</v>
      </c>
      <c r="P25" s="30"/>
      <c r="Q25" s="14"/>
      <c r="R25" s="14"/>
      <c r="S25" s="14"/>
      <c r="T25" s="17"/>
    </row>
    <row r="26" spans="1:20" s="1" customFormat="1" ht="66" customHeight="1" x14ac:dyDescent="0.3">
      <c r="A26" s="28"/>
      <c r="B26" s="70" t="s">
        <v>32</v>
      </c>
      <c r="C26" s="47"/>
      <c r="D26" s="46">
        <f>J26</f>
        <v>0</v>
      </c>
      <c r="E26" s="46">
        <f>K26</f>
        <v>0</v>
      </c>
      <c r="F26" s="46"/>
      <c r="G26" s="46"/>
      <c r="H26" s="46"/>
      <c r="I26" s="46"/>
      <c r="J26" s="46">
        <v>0</v>
      </c>
      <c r="K26" s="46">
        <v>0</v>
      </c>
      <c r="L26" s="46"/>
      <c r="M26" s="46"/>
      <c r="N26" s="46"/>
      <c r="O26" s="49" t="e">
        <f t="shared" si="6"/>
        <v>#DIV/0!</v>
      </c>
      <c r="P26" s="15"/>
      <c r="Q26" s="14"/>
      <c r="R26" s="14"/>
      <c r="S26" s="14"/>
      <c r="T26" s="17"/>
    </row>
    <row r="27" spans="1:20" s="1" customFormat="1" ht="122.25" customHeight="1" x14ac:dyDescent="0.3">
      <c r="A27" s="28"/>
      <c r="B27" s="99" t="s">
        <v>33</v>
      </c>
      <c r="C27" s="47"/>
      <c r="D27" s="46">
        <f>F27+H27+J27+L27</f>
        <v>142</v>
      </c>
      <c r="E27" s="46">
        <f>G27+I27+K27+M27</f>
        <v>142</v>
      </c>
      <c r="F27" s="46">
        <v>0</v>
      </c>
      <c r="G27" s="46">
        <v>0</v>
      </c>
      <c r="H27" s="46">
        <v>0</v>
      </c>
      <c r="I27" s="46">
        <v>0</v>
      </c>
      <c r="J27" s="46">
        <v>142</v>
      </c>
      <c r="K27" s="46">
        <v>142</v>
      </c>
      <c r="L27" s="46">
        <v>0</v>
      </c>
      <c r="M27" s="46">
        <v>0</v>
      </c>
      <c r="N27" s="46">
        <v>100</v>
      </c>
      <c r="O27" s="49">
        <f t="shared" si="6"/>
        <v>100</v>
      </c>
      <c r="P27" s="15" t="s">
        <v>25</v>
      </c>
      <c r="Q27" s="14"/>
      <c r="R27" s="14"/>
      <c r="S27" s="14">
        <v>0</v>
      </c>
      <c r="T27" s="17"/>
    </row>
    <row r="28" spans="1:20" s="1" customFormat="1" ht="62.25" hidden="1" customHeight="1" x14ac:dyDescent="0.3">
      <c r="A28" s="28"/>
      <c r="B28" s="100"/>
      <c r="C28" s="47"/>
      <c r="D28" s="46">
        <v>50</v>
      </c>
      <c r="E28" s="46">
        <v>50</v>
      </c>
      <c r="F28" s="46"/>
      <c r="G28" s="46"/>
      <c r="H28" s="46"/>
      <c r="I28" s="46"/>
      <c r="J28" s="46">
        <v>50</v>
      </c>
      <c r="K28" s="46">
        <v>50</v>
      </c>
      <c r="L28" s="46"/>
      <c r="M28" s="46"/>
      <c r="N28" s="46"/>
      <c r="O28" s="52">
        <f t="shared" ref="O28" si="8">E28/D28*100</f>
        <v>100</v>
      </c>
      <c r="P28" s="15"/>
      <c r="Q28" s="14"/>
      <c r="R28" s="14"/>
      <c r="S28" s="14"/>
      <c r="T28" s="17"/>
    </row>
    <row r="29" spans="1:20" s="1" customFormat="1" ht="62.25" hidden="1" customHeight="1" x14ac:dyDescent="0.3">
      <c r="A29" s="28"/>
      <c r="B29" s="55"/>
      <c r="C29" s="47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52"/>
      <c r="P29" s="15"/>
      <c r="Q29" s="33"/>
      <c r="R29" s="33"/>
      <c r="S29" s="33"/>
      <c r="T29" s="17"/>
    </row>
    <row r="30" spans="1:20" s="40" customFormat="1" ht="96" customHeight="1" x14ac:dyDescent="0.25">
      <c r="A30" s="114"/>
      <c r="B30" s="91" t="s">
        <v>38</v>
      </c>
      <c r="C30" s="83">
        <v>2024</v>
      </c>
      <c r="D30" s="83">
        <f>F30+H30+J30+L30</f>
        <v>71</v>
      </c>
      <c r="E30" s="83">
        <f>G30+I30+K30+M30</f>
        <v>71</v>
      </c>
      <c r="F30" s="83">
        <f t="shared" ref="F30:I30" si="9">F32+F34</f>
        <v>0</v>
      </c>
      <c r="G30" s="83">
        <f t="shared" si="9"/>
        <v>0</v>
      </c>
      <c r="H30" s="83">
        <f t="shared" si="9"/>
        <v>0</v>
      </c>
      <c r="I30" s="83">
        <f t="shared" si="9"/>
        <v>0</v>
      </c>
      <c r="J30" s="83">
        <f>J32+J34</f>
        <v>71</v>
      </c>
      <c r="K30" s="83">
        <f>K32+K34</f>
        <v>71</v>
      </c>
      <c r="L30" s="83">
        <f t="shared" ref="L30:M30" si="10">L32</f>
        <v>0</v>
      </c>
      <c r="M30" s="83">
        <f t="shared" si="10"/>
        <v>0</v>
      </c>
      <c r="N30" s="83">
        <v>100</v>
      </c>
      <c r="O30" s="85">
        <v>100</v>
      </c>
      <c r="P30" s="110" t="s">
        <v>26</v>
      </c>
      <c r="Q30" s="34"/>
      <c r="R30" s="34"/>
      <c r="S30" s="34">
        <v>100</v>
      </c>
      <c r="T30" s="39"/>
    </row>
    <row r="31" spans="1:20" s="1" customFormat="1" ht="6" customHeight="1" x14ac:dyDescent="0.25">
      <c r="A31" s="115"/>
      <c r="B31" s="92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6"/>
      <c r="P31" s="111"/>
      <c r="Q31" s="33"/>
      <c r="R31" s="33"/>
      <c r="S31" s="33"/>
      <c r="T31" s="17"/>
    </row>
    <row r="32" spans="1:20" s="1" customFormat="1" ht="68.25" customHeight="1" x14ac:dyDescent="0.25">
      <c r="A32" s="93"/>
      <c r="B32" s="87" t="s">
        <v>34</v>
      </c>
      <c r="C32" s="89"/>
      <c r="D32" s="89">
        <f>F32+H32+J32+L32</f>
        <v>56</v>
      </c>
      <c r="E32" s="89">
        <f>G32+I32+K32+M32</f>
        <v>56</v>
      </c>
      <c r="F32" s="89">
        <v>0</v>
      </c>
      <c r="G32" s="89">
        <v>0</v>
      </c>
      <c r="H32" s="89">
        <v>0</v>
      </c>
      <c r="I32" s="89">
        <v>0</v>
      </c>
      <c r="J32" s="89">
        <v>56</v>
      </c>
      <c r="K32" s="89">
        <v>56</v>
      </c>
      <c r="L32" s="89">
        <v>0</v>
      </c>
      <c r="M32" s="89">
        <v>0</v>
      </c>
      <c r="N32" s="89">
        <v>100</v>
      </c>
      <c r="O32" s="95">
        <v>100</v>
      </c>
      <c r="P32" s="112"/>
      <c r="Q32" s="33"/>
      <c r="R32" s="33"/>
      <c r="S32" s="33"/>
      <c r="T32" s="17"/>
    </row>
    <row r="33" spans="1:20" s="1" customFormat="1" ht="21.75" hidden="1" customHeight="1" x14ac:dyDescent="0.25">
      <c r="A33" s="94"/>
      <c r="B33" s="88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6"/>
      <c r="P33" s="113"/>
      <c r="Q33" s="33"/>
      <c r="R33" s="33"/>
      <c r="S33" s="33"/>
      <c r="T33" s="17"/>
    </row>
    <row r="34" spans="1:20" s="1" customFormat="1" ht="81.75" customHeight="1" x14ac:dyDescent="0.25">
      <c r="A34" s="28"/>
      <c r="B34" s="87" t="s">
        <v>35</v>
      </c>
      <c r="C34" s="89"/>
      <c r="D34" s="89">
        <f>F34+H34+J34+L34</f>
        <v>15</v>
      </c>
      <c r="E34" s="89">
        <f>G34+I34+K34+M34</f>
        <v>15</v>
      </c>
      <c r="F34" s="89">
        <v>0</v>
      </c>
      <c r="G34" s="89">
        <v>0</v>
      </c>
      <c r="H34" s="89">
        <v>0</v>
      </c>
      <c r="I34" s="89">
        <v>0</v>
      </c>
      <c r="J34" s="89">
        <v>15</v>
      </c>
      <c r="K34" s="89">
        <v>15</v>
      </c>
      <c r="L34" s="89">
        <v>0</v>
      </c>
      <c r="M34" s="89">
        <v>0</v>
      </c>
      <c r="N34" s="89">
        <v>100</v>
      </c>
      <c r="O34" s="95">
        <v>100</v>
      </c>
      <c r="P34" s="112"/>
      <c r="Q34" s="33"/>
      <c r="R34" s="33"/>
      <c r="S34" s="33"/>
      <c r="T34" s="17"/>
    </row>
    <row r="35" spans="1:20" s="1" customFormat="1" ht="2.25" hidden="1" customHeight="1" x14ac:dyDescent="0.25">
      <c r="A35" s="28"/>
      <c r="B35" s="88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6"/>
      <c r="P35" s="113"/>
      <c r="Q35" s="33"/>
      <c r="R35" s="33"/>
      <c r="S35" s="33"/>
      <c r="T35" s="17"/>
    </row>
    <row r="36" spans="1:20" s="40" customFormat="1" ht="50.25" customHeight="1" x14ac:dyDescent="0.3">
      <c r="A36" s="38"/>
      <c r="B36" s="56" t="s">
        <v>39</v>
      </c>
      <c r="C36" s="50">
        <v>2024</v>
      </c>
      <c r="D36" s="49">
        <f>F36+H36+J36+L36</f>
        <v>97.6</v>
      </c>
      <c r="E36" s="49">
        <f t="shared" ref="E36" si="11">G36+I36+K36+M36</f>
        <v>97.6</v>
      </c>
      <c r="F36" s="49">
        <f t="shared" ref="F36:I36" si="12">F37</f>
        <v>0</v>
      </c>
      <c r="G36" s="49">
        <f t="shared" si="12"/>
        <v>0</v>
      </c>
      <c r="H36" s="49">
        <f t="shared" si="12"/>
        <v>0</v>
      </c>
      <c r="I36" s="49">
        <f t="shared" si="12"/>
        <v>0</v>
      </c>
      <c r="J36" s="49">
        <f>J37</f>
        <v>97.6</v>
      </c>
      <c r="K36" s="49">
        <f>K37</f>
        <v>97.6</v>
      </c>
      <c r="L36" s="50">
        <v>0</v>
      </c>
      <c r="M36" s="50">
        <v>0</v>
      </c>
      <c r="N36" s="50">
        <v>100</v>
      </c>
      <c r="O36" s="49">
        <f t="shared" ref="O36:O41" si="13">E36/D36*100</f>
        <v>100</v>
      </c>
      <c r="P36" s="24" t="s">
        <v>31</v>
      </c>
      <c r="Q36" s="34"/>
      <c r="R36" s="34"/>
      <c r="S36" s="34"/>
      <c r="T36" s="39"/>
    </row>
    <row r="37" spans="1:20" s="74" customFormat="1" ht="45" customHeight="1" x14ac:dyDescent="0.3">
      <c r="A37" s="28"/>
      <c r="B37" s="54" t="s">
        <v>36</v>
      </c>
      <c r="C37" s="46"/>
      <c r="D37" s="52">
        <f>J37</f>
        <v>97.6</v>
      </c>
      <c r="E37" s="52">
        <f>K37</f>
        <v>97.6</v>
      </c>
      <c r="F37" s="52">
        <v>0</v>
      </c>
      <c r="G37" s="52">
        <v>0</v>
      </c>
      <c r="H37" s="52">
        <v>0</v>
      </c>
      <c r="I37" s="52">
        <v>0</v>
      </c>
      <c r="J37" s="52">
        <v>97.6</v>
      </c>
      <c r="K37" s="52">
        <v>97.6</v>
      </c>
      <c r="L37" s="46"/>
      <c r="M37" s="46"/>
      <c r="N37" s="46">
        <v>100</v>
      </c>
      <c r="O37" s="49">
        <f t="shared" si="13"/>
        <v>100</v>
      </c>
      <c r="P37" s="15"/>
      <c r="Q37" s="37"/>
      <c r="R37" s="37"/>
      <c r="S37" s="37"/>
      <c r="T37" s="73"/>
    </row>
    <row r="38" spans="1:20" s="40" customFormat="1" ht="107.25" hidden="1" customHeight="1" x14ac:dyDescent="0.3">
      <c r="A38" s="38"/>
      <c r="B38" s="56"/>
      <c r="C38" s="50"/>
      <c r="D38" s="49"/>
      <c r="E38" s="49"/>
      <c r="F38" s="50"/>
      <c r="G38" s="50"/>
      <c r="H38" s="50"/>
      <c r="I38" s="50"/>
      <c r="J38" s="50"/>
      <c r="K38" s="50"/>
      <c r="L38" s="50"/>
      <c r="M38" s="50"/>
      <c r="N38" s="50"/>
      <c r="O38" s="49"/>
      <c r="P38" s="24" t="s">
        <v>30</v>
      </c>
      <c r="Q38" s="34"/>
      <c r="R38" s="34"/>
      <c r="S38" s="34">
        <v>100</v>
      </c>
      <c r="T38" s="39"/>
    </row>
    <row r="39" spans="1:20" s="1" customFormat="1" ht="76.5" hidden="1" customHeight="1" x14ac:dyDescent="0.3">
      <c r="A39" s="28"/>
      <c r="B39" s="72"/>
      <c r="C39" s="50"/>
      <c r="D39" s="52"/>
      <c r="E39" s="52"/>
      <c r="F39" s="46"/>
      <c r="G39" s="46"/>
      <c r="H39" s="46"/>
      <c r="I39" s="46"/>
      <c r="J39" s="46"/>
      <c r="K39" s="46"/>
      <c r="L39" s="46"/>
      <c r="M39" s="46"/>
      <c r="N39" s="46"/>
      <c r="O39" s="49"/>
      <c r="P39" s="15"/>
      <c r="Q39" s="37"/>
      <c r="R39" s="37"/>
      <c r="S39" s="37"/>
      <c r="T39" s="17"/>
    </row>
    <row r="40" spans="1:20" s="40" customFormat="1" ht="93.75" customHeight="1" x14ac:dyDescent="0.3">
      <c r="A40" s="38"/>
      <c r="B40" s="56" t="s">
        <v>40</v>
      </c>
      <c r="C40" s="50">
        <v>2024</v>
      </c>
      <c r="D40" s="49">
        <f t="shared" ref="D40" si="14">F40+H40+J40+L40</f>
        <v>136.19999999999999</v>
      </c>
      <c r="E40" s="49">
        <f t="shared" ref="E40" si="15">G40+I40+K40+M40</f>
        <v>136.19999999999999</v>
      </c>
      <c r="F40" s="50">
        <f>F41</f>
        <v>136.19999999999999</v>
      </c>
      <c r="G40" s="50">
        <f t="shared" ref="G40:M40" si="16">G41</f>
        <v>136.19999999999999</v>
      </c>
      <c r="H40" s="50">
        <f t="shared" si="16"/>
        <v>0</v>
      </c>
      <c r="I40" s="50">
        <f t="shared" si="16"/>
        <v>0</v>
      </c>
      <c r="J40" s="50">
        <f t="shared" si="16"/>
        <v>0</v>
      </c>
      <c r="K40" s="50">
        <f t="shared" si="16"/>
        <v>0</v>
      </c>
      <c r="L40" s="50">
        <f t="shared" si="16"/>
        <v>0</v>
      </c>
      <c r="M40" s="50">
        <f t="shared" si="16"/>
        <v>0</v>
      </c>
      <c r="N40" s="50">
        <v>100</v>
      </c>
      <c r="O40" s="49">
        <f t="shared" si="13"/>
        <v>100</v>
      </c>
      <c r="P40" s="24" t="s">
        <v>27</v>
      </c>
      <c r="Q40" s="34"/>
      <c r="R40" s="34"/>
      <c r="S40" s="34">
        <v>100</v>
      </c>
      <c r="T40" s="39"/>
    </row>
    <row r="41" spans="1:20" s="1" customFormat="1" ht="45" customHeight="1" x14ac:dyDescent="0.3">
      <c r="A41" s="28"/>
      <c r="B41" s="54" t="s">
        <v>41</v>
      </c>
      <c r="C41" s="46"/>
      <c r="D41" s="52">
        <f>F41</f>
        <v>136.19999999999999</v>
      </c>
      <c r="E41" s="52">
        <f>G41</f>
        <v>136.19999999999999</v>
      </c>
      <c r="F41" s="46">
        <v>136.19999999999999</v>
      </c>
      <c r="G41" s="46">
        <v>136.19999999999999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100</v>
      </c>
      <c r="O41" s="49">
        <f t="shared" si="13"/>
        <v>100</v>
      </c>
      <c r="P41" s="15"/>
      <c r="Q41" s="14"/>
      <c r="R41" s="14"/>
      <c r="S41" s="14">
        <v>100</v>
      </c>
      <c r="T41" s="17"/>
    </row>
    <row r="42" spans="1:20" s="1" customFormat="1" ht="63" hidden="1" customHeight="1" x14ac:dyDescent="0.3">
      <c r="A42" s="28"/>
      <c r="B42" s="56"/>
      <c r="C42" s="50"/>
      <c r="D42" s="52"/>
      <c r="E42" s="52"/>
      <c r="F42" s="46"/>
      <c r="G42" s="46"/>
      <c r="H42" s="46"/>
      <c r="I42" s="46"/>
      <c r="J42" s="46"/>
      <c r="K42" s="46"/>
      <c r="L42" s="46"/>
      <c r="M42" s="46"/>
      <c r="N42" s="46"/>
      <c r="O42" s="52"/>
      <c r="P42" s="15"/>
      <c r="Q42" s="36"/>
      <c r="R42" s="36"/>
      <c r="S42" s="36">
        <v>100</v>
      </c>
      <c r="T42" s="17"/>
    </row>
    <row r="43" spans="1:20" s="1" customFormat="1" ht="63" hidden="1" customHeight="1" x14ac:dyDescent="0.3">
      <c r="A43" s="28"/>
      <c r="B43" s="54"/>
      <c r="C43" s="47"/>
      <c r="D43" s="52"/>
      <c r="E43" s="52"/>
      <c r="F43" s="46"/>
      <c r="G43" s="46"/>
      <c r="H43" s="46"/>
      <c r="I43" s="46"/>
      <c r="J43" s="46"/>
      <c r="K43" s="46"/>
      <c r="L43" s="46"/>
      <c r="M43" s="46"/>
      <c r="N43" s="46"/>
      <c r="O43" s="52"/>
      <c r="P43" s="15"/>
      <c r="Q43" s="36"/>
      <c r="R43" s="36"/>
      <c r="S43" s="36">
        <v>100</v>
      </c>
      <c r="T43" s="17"/>
    </row>
    <row r="44" spans="1:20" ht="79.5" customHeight="1" x14ac:dyDescent="0.3">
      <c r="A44" s="31"/>
      <c r="B44" s="57" t="s">
        <v>44</v>
      </c>
      <c r="C44" s="58"/>
      <c r="D44" s="59"/>
      <c r="E44" s="59"/>
      <c r="F44" s="59"/>
      <c r="G44" s="59"/>
      <c r="H44" s="59"/>
      <c r="I44" s="107" t="s">
        <v>45</v>
      </c>
      <c r="J44" s="107"/>
      <c r="K44" s="107"/>
      <c r="L44" s="59"/>
      <c r="M44" s="59"/>
      <c r="N44" s="59"/>
      <c r="O44" s="60"/>
      <c r="P44" s="32"/>
      <c r="Q44" s="16"/>
      <c r="R44" s="16"/>
      <c r="S44" s="16"/>
      <c r="T44" s="19"/>
    </row>
    <row r="45" spans="1:20" ht="79.5" customHeight="1" x14ac:dyDescent="0.3">
      <c r="A45" s="31"/>
      <c r="B45" s="61"/>
      <c r="C45" s="58"/>
      <c r="D45" s="59"/>
      <c r="E45" s="59"/>
      <c r="F45" s="59"/>
      <c r="G45" s="59"/>
      <c r="H45" s="59"/>
      <c r="I45" s="59"/>
      <c r="J45" s="62"/>
      <c r="K45" s="62"/>
      <c r="L45" s="59"/>
      <c r="M45" s="59"/>
      <c r="N45" s="59"/>
      <c r="O45" s="60"/>
      <c r="P45" s="32"/>
      <c r="Q45" s="16"/>
      <c r="R45" s="16"/>
      <c r="S45" s="16"/>
      <c r="T45" s="19"/>
    </row>
    <row r="46" spans="1:20" ht="79.5" customHeight="1" x14ac:dyDescent="0.3">
      <c r="A46" s="31"/>
      <c r="B46" s="61"/>
      <c r="C46" s="58"/>
      <c r="D46" s="59"/>
      <c r="E46" s="59"/>
      <c r="F46" s="59"/>
      <c r="G46" s="59"/>
      <c r="H46" s="59"/>
      <c r="I46" s="59"/>
      <c r="J46" s="62"/>
      <c r="K46" s="62"/>
      <c r="L46" s="59"/>
      <c r="M46" s="59"/>
      <c r="N46" s="59"/>
      <c r="O46" s="60"/>
      <c r="P46" s="32"/>
      <c r="Q46" s="16"/>
      <c r="R46" s="16"/>
      <c r="S46" s="16"/>
      <c r="T46" s="19"/>
    </row>
    <row r="47" spans="1:20" x14ac:dyDescent="0.3">
      <c r="A47" s="31"/>
      <c r="B47" s="61"/>
      <c r="C47" s="58"/>
      <c r="D47" s="59"/>
      <c r="E47" s="59"/>
      <c r="F47" s="59"/>
      <c r="G47" s="59"/>
      <c r="H47" s="59"/>
      <c r="I47" s="59"/>
      <c r="J47" s="62"/>
      <c r="K47" s="62"/>
      <c r="L47" s="59"/>
      <c r="M47" s="59"/>
      <c r="N47" s="59"/>
      <c r="O47" s="60"/>
      <c r="P47" s="32"/>
      <c r="Q47" s="16"/>
      <c r="R47" s="16"/>
      <c r="S47" s="16"/>
      <c r="T47" s="19"/>
    </row>
    <row r="48" spans="1:20" ht="23.25" customHeight="1" x14ac:dyDescent="0.3">
      <c r="A48" s="31"/>
      <c r="B48" s="61"/>
      <c r="C48" s="58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60"/>
      <c r="P48" s="32"/>
      <c r="Q48" s="16"/>
      <c r="R48" s="16"/>
      <c r="S48" s="16"/>
      <c r="T48" s="18"/>
    </row>
    <row r="49" spans="1:20" ht="23.25" customHeight="1" x14ac:dyDescent="0.3">
      <c r="A49" s="31"/>
      <c r="B49" s="61"/>
      <c r="C49" s="58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60"/>
      <c r="P49" s="32"/>
      <c r="Q49" s="16"/>
      <c r="R49" s="16"/>
      <c r="S49" s="16"/>
      <c r="T49" s="18"/>
    </row>
    <row r="50" spans="1:20" ht="23.25" customHeight="1" x14ac:dyDescent="0.3">
      <c r="A50" s="31"/>
      <c r="B50" s="61"/>
      <c r="C50" s="58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60"/>
      <c r="P50" s="32"/>
      <c r="Q50" s="16"/>
      <c r="R50" s="16"/>
      <c r="S50" s="16"/>
      <c r="T50" s="18"/>
    </row>
    <row r="51" spans="1:20" ht="23.25" customHeight="1" x14ac:dyDescent="0.3">
      <c r="A51" s="31"/>
      <c r="B51" s="61"/>
      <c r="C51" s="58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60"/>
      <c r="P51" s="32"/>
      <c r="Q51" s="16"/>
      <c r="R51" s="16"/>
      <c r="S51" s="16"/>
      <c r="T51" s="18"/>
    </row>
    <row r="52" spans="1:20" ht="23.25" customHeight="1" x14ac:dyDescent="0.3">
      <c r="A52" s="5"/>
      <c r="B52" s="63"/>
      <c r="C52" s="64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6"/>
      <c r="P52" s="9"/>
      <c r="Q52" s="8"/>
      <c r="R52" s="8"/>
      <c r="S52" s="8"/>
    </row>
    <row r="53" spans="1:20" ht="23.25" customHeight="1" x14ac:dyDescent="0.3">
      <c r="A53" s="5"/>
      <c r="B53" s="63"/>
      <c r="C53" s="64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6"/>
      <c r="P53" s="9"/>
      <c r="Q53" s="8"/>
      <c r="R53" s="8"/>
      <c r="S53" s="8"/>
    </row>
    <row r="54" spans="1:20" x14ac:dyDescent="0.3">
      <c r="O54" s="68"/>
      <c r="P54" s="10"/>
      <c r="Q54" s="11"/>
    </row>
    <row r="55" spans="1:20" s="3" customFormat="1" ht="23.25" x14ac:dyDescent="0.35">
      <c r="A55" s="6"/>
      <c r="B55" s="12"/>
      <c r="C55" s="12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7"/>
      <c r="Q55" s="7"/>
      <c r="R55" s="7"/>
      <c r="S55" s="7"/>
    </row>
    <row r="56" spans="1:20" x14ac:dyDescent="0.3">
      <c r="C56" s="12" t="s">
        <v>17</v>
      </c>
    </row>
  </sheetData>
  <mergeCells count="101">
    <mergeCell ref="N34:N35"/>
    <mergeCell ref="O34:O35"/>
    <mergeCell ref="P32:P33"/>
    <mergeCell ref="P34:P35"/>
    <mergeCell ref="R16:R17"/>
    <mergeCell ref="S16:S17"/>
    <mergeCell ref="A30:A31"/>
    <mergeCell ref="A32:A33"/>
    <mergeCell ref="D34:D35"/>
    <mergeCell ref="E34:E35"/>
    <mergeCell ref="C34:C35"/>
    <mergeCell ref="B34:B35"/>
    <mergeCell ref="F34:F35"/>
    <mergeCell ref="G34:G35"/>
    <mergeCell ref="H34:H35"/>
    <mergeCell ref="I34:I35"/>
    <mergeCell ref="J34:J35"/>
    <mergeCell ref="K34:K35"/>
    <mergeCell ref="L34:L35"/>
    <mergeCell ref="M34:M35"/>
    <mergeCell ref="M16:M17"/>
    <mergeCell ref="N16:N17"/>
    <mergeCell ref="O16:O17"/>
    <mergeCell ref="P16:P17"/>
    <mergeCell ref="Q16:Q17"/>
    <mergeCell ref="F16:F17"/>
    <mergeCell ref="G16:G17"/>
    <mergeCell ref="H16:H17"/>
    <mergeCell ref="I16:I17"/>
    <mergeCell ref="L16:L17"/>
    <mergeCell ref="L32:L33"/>
    <mergeCell ref="M32:M33"/>
    <mergeCell ref="N32:N33"/>
    <mergeCell ref="O32:O33"/>
    <mergeCell ref="M30:M31"/>
    <mergeCell ref="N30:N31"/>
    <mergeCell ref="O30:O31"/>
    <mergeCell ref="P30:P31"/>
    <mergeCell ref="H30:H31"/>
    <mergeCell ref="I30:I31"/>
    <mergeCell ref="J30:J31"/>
    <mergeCell ref="K30:K31"/>
    <mergeCell ref="I44:K44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A6:S6"/>
    <mergeCell ref="L10:M10"/>
    <mergeCell ref="D8:M8"/>
    <mergeCell ref="N8:O10"/>
    <mergeCell ref="P8:P11"/>
    <mergeCell ref="Q8:Q11"/>
    <mergeCell ref="A8:A11"/>
    <mergeCell ref="B8:B11"/>
    <mergeCell ref="C8:C11"/>
    <mergeCell ref="R8:R11"/>
    <mergeCell ref="S8:S11"/>
    <mergeCell ref="D9:E10"/>
    <mergeCell ref="F9:M9"/>
    <mergeCell ref="F10:G10"/>
    <mergeCell ref="H10:I10"/>
    <mergeCell ref="J10:K10"/>
    <mergeCell ref="F14:F15"/>
    <mergeCell ref="E14:E15"/>
    <mergeCell ref="D14:D15"/>
    <mergeCell ref="C14:C15"/>
    <mergeCell ref="B14:B15"/>
    <mergeCell ref="A14:A15"/>
    <mergeCell ref="B32:B33"/>
    <mergeCell ref="D16:D17"/>
    <mergeCell ref="O14:O15"/>
    <mergeCell ref="N14:N15"/>
    <mergeCell ref="M14:M15"/>
    <mergeCell ref="L14:L15"/>
    <mergeCell ref="K14:K15"/>
    <mergeCell ref="J14:J15"/>
    <mergeCell ref="I14:I15"/>
    <mergeCell ref="H14:H15"/>
    <mergeCell ref="G14:G15"/>
    <mergeCell ref="L30:L31"/>
    <mergeCell ref="E16:E17"/>
    <mergeCell ref="J16:J17"/>
    <mergeCell ref="K16:K17"/>
    <mergeCell ref="B30:B31"/>
    <mergeCell ref="B27:B28"/>
    <mergeCell ref="C20:C21"/>
    <mergeCell ref="C30:C31"/>
    <mergeCell ref="D20:D21"/>
    <mergeCell ref="E20:E21"/>
    <mergeCell ref="B16:B17"/>
    <mergeCell ref="C16:C17"/>
    <mergeCell ref="D30:D31"/>
    <mergeCell ref="E30:E31"/>
    <mergeCell ref="F30:F31"/>
    <mergeCell ref="G30:G31"/>
  </mergeCells>
  <pageMargins left="0" right="0" top="0" bottom="0" header="0.31496062992125984" footer="0.31496062992125984"/>
  <pageSetup paperSize="9" scale="43" fitToHeight="0" orientation="landscape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DreamLair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2025-03-07T11:18:12Z</cp:lastPrinted>
  <dcterms:created xsi:type="dcterms:W3CDTF">2015-01-12T10:09:37Z</dcterms:created>
  <dcterms:modified xsi:type="dcterms:W3CDTF">2025-03-07T11:18:18Z</dcterms:modified>
</cp:coreProperties>
</file>