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H7" i="1"/>
  <c r="H6" i="1" s="1"/>
  <c r="G7" i="1"/>
  <c r="G6" i="1" s="1"/>
  <c r="H41" i="1"/>
  <c r="H63" i="1"/>
  <c r="H61" i="1"/>
  <c r="H58" i="1"/>
  <c r="H51" i="1"/>
  <c r="H46" i="1"/>
  <c r="H36" i="1"/>
  <c r="H29" i="1"/>
  <c r="H15" i="1"/>
  <c r="H44" i="1" l="1"/>
  <c r="H13" i="1"/>
  <c r="H66" i="1" l="1"/>
  <c r="G63" i="1" l="1"/>
  <c r="G61" i="1"/>
  <c r="G58" i="1"/>
  <c r="G51" i="1"/>
  <c r="G46" i="1"/>
  <c r="G41" i="1"/>
  <c r="G36" i="1"/>
  <c r="G29" i="1"/>
  <c r="G15" i="1"/>
  <c r="G44" i="1" l="1"/>
  <c r="G13" i="1"/>
  <c r="G66" i="1" l="1"/>
</calcChain>
</file>

<file path=xl/sharedStrings.xml><?xml version="1.0" encoding="utf-8"?>
<sst xmlns="http://schemas.openxmlformats.org/spreadsheetml/2006/main" count="132" uniqueCount="94">
  <si>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</si>
  <si>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</si>
  <si>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</si>
  <si>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</si>
  <si>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</si>
  <si>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</si>
  <si>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</si>
  <si>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</si>
  <si>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</si>
  <si>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</si>
  <si>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</si>
  <si>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</si>
  <si>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</si>
  <si>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</si>
  <si>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</si>
  <si>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</si>
  <si>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</si>
  <si>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</si>
  <si>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</si>
  <si>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</si>
  <si>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16 3 00 00000</t>
  </si>
  <si>
    <t>0113</t>
  </si>
  <si>
    <t>16 3 01 00590</t>
  </si>
  <si>
    <t>16 3 01 90200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</si>
  <si>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</si>
  <si>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</si>
  <si>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</si>
  <si>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</si>
  <si>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</si>
  <si>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</si>
  <si>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</si>
  <si>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</si>
  <si>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</si>
  <si>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</si>
  <si>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</si>
  <si>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</si>
  <si>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</si>
  <si>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</si>
  <si>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</si>
  <si>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</si>
  <si>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</si>
  <si>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</si>
  <si>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</si>
  <si>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</si>
  <si>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</si>
  <si>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</si>
  <si>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</si>
  <si>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</si>
  <si>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</si>
  <si>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</si>
  <si>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</si>
  <si>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</si>
  <si>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</si>
  <si>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</si>
  <si>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</si>
  <si>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19 5 01 91220</t>
  </si>
  <si>
    <t>0412</t>
  </si>
  <si>
    <t>3.7. Подпрограмма «Реконструкция, ремонт сетей и объектов водоснабжения»</t>
  </si>
  <si>
    <t>0502</t>
  </si>
  <si>
    <t>19 7 01 90500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</si>
  <si>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</si>
  <si>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</si>
  <si>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</si>
  <si>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</si>
  <si>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</si>
  <si>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0107</t>
  </si>
  <si>
    <t>99 1 01 92070</t>
  </si>
  <si>
    <t>В С Е Г О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</si>
  <si>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</si>
  <si>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 xml:space="preserve">3.8.Подпрограмма «Благоустройство мест массового отдыха»  </t>
  </si>
  <si>
    <t>24 0 00 00000</t>
  </si>
  <si>
    <t>24 2 01 81290</t>
  </si>
  <si>
    <t>2.3.Подпрограмма «Обеспечение реализации Муниципальной Программы»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</si>
  <si>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</si>
  <si>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ФБ</t>
  </si>
  <si>
    <t xml:space="preserve">ОБ </t>
  </si>
  <si>
    <t>соф.</t>
  </si>
  <si>
    <t>3.5. Подпрограмма «Повышение энергетической эффективности и сокращение энергетических издержек в учреждениях поселения»</t>
  </si>
  <si>
    <t xml:space="preserve">3.6.Подпрограмма «Осуществление муниципального земельного контроля в границах поселения»  </t>
  </si>
  <si>
    <t>19 6 01 88690</t>
  </si>
  <si>
    <t>19 8 00 00000</t>
  </si>
  <si>
    <t>4. Муниципальная Программа «Использование и охрана земель на территории Копанищенского сельского поселения»</t>
  </si>
  <si>
    <t>4.1.Подпрограмма 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</si>
  <si>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</si>
  <si>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«Капитальный ремонт и ремонт автомобильных дорог общего пользования местного значения на территории  Копанищенского сельского поселения»</t>
  </si>
  <si>
    <t>6. Непрограммные расходы органов местного самоуправления</t>
  </si>
  <si>
    <t>Отчет по муниципальным программам Копанищенского</t>
  </si>
  <si>
    <t>(тыс.рублей)</t>
  </si>
  <si>
    <t>Исполнено</t>
  </si>
  <si>
    <t xml:space="preserve">Глава Копанищенского сельского поселения:                                 А.М. Кетов </t>
  </si>
  <si>
    <t>11 1 01 20540</t>
  </si>
  <si>
    <t>16 3 01 20540</t>
  </si>
  <si>
    <t xml:space="preserve"> сельского поселения за  2022 год</t>
  </si>
  <si>
    <t>16 3 01 70100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</si>
</sst>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/>
    <xf numFmtId="0" fontId="0" fillId="2" borderId="0" xfId="0" applyFill="1"/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wrapText="1"/>
    </xf>
    <xf numFmtId="164" fontId="5" fillId="3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0" fillId="0" borderId="1" xfId="0" applyBorder="1"/>
    <xf numFmtId="164" fontId="6" fillId="3" borderId="1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/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6" fillId="3" borderId="3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5"/>
  <sheetViews>
    <sheetView tabSelected="1" topLeftCell="A40" zoomScale="87" zoomScaleNormal="87" workbookViewId="0">
      <selection activeCell="J48" sqref="J48"/>
    </sheetView>
  </sheetViews>
  <sheetFormatPr defaultRowHeight="15" x14ac:dyDescent="0.25"/>
  <cols>
    <col min="1" max="1" width="3.42578125" customWidth="1"/>
    <col min="2" max="2" width="92.140625" customWidth="1"/>
    <col min="3" max="3" width="6" style="59" customWidth="1"/>
    <col min="4" max="4" width="9.28515625" style="4" customWidth="1"/>
    <col min="5" max="5" width="20.5703125" style="3" customWidth="1"/>
    <col min="6" max="6" width="6.7109375" style="3" customWidth="1"/>
    <col min="7" max="7" width="12.140625" style="4" customWidth="1"/>
    <col min="8" max="8" width="12.140625" customWidth="1"/>
  </cols>
  <sheetData>
    <row r="1" spans="2:9" ht="14.65" customHeight="1" x14ac:dyDescent="0.25">
      <c r="B1" s="83" t="s">
        <v>86</v>
      </c>
      <c r="C1" s="83"/>
      <c r="D1" s="83"/>
      <c r="E1" s="83"/>
      <c r="F1" s="83"/>
      <c r="G1" s="83"/>
    </row>
    <row r="2" spans="2:9" ht="14.65" customHeight="1" x14ac:dyDescent="0.25">
      <c r="B2" s="83"/>
      <c r="C2" s="83"/>
      <c r="D2" s="83"/>
      <c r="E2" s="83"/>
      <c r="F2" s="83"/>
      <c r="G2" s="83"/>
    </row>
    <row r="3" spans="2:9" ht="18.75" x14ac:dyDescent="0.3">
      <c r="B3" s="84" t="s">
        <v>92</v>
      </c>
      <c r="C3" s="84"/>
      <c r="D3" s="84"/>
      <c r="E3" s="84"/>
      <c r="F3" s="84"/>
      <c r="G3" s="84"/>
    </row>
    <row r="4" spans="2:9" ht="18.75" x14ac:dyDescent="0.3">
      <c r="B4" s="7"/>
      <c r="C4" s="41"/>
      <c r="D4" s="10"/>
      <c r="E4" s="10"/>
      <c r="F4" s="10"/>
      <c r="G4" s="36"/>
      <c r="H4" s="37" t="s">
        <v>87</v>
      </c>
      <c r="I4" s="38"/>
    </row>
    <row r="5" spans="2:9" ht="15.75" x14ac:dyDescent="0.25">
      <c r="B5" s="11" t="s">
        <v>0</v>
      </c>
      <c r="C5" s="42"/>
      <c r="D5" s="12" t="s">
        <v>1</v>
      </c>
      <c r="E5" s="12" t="s">
        <v>2</v>
      </c>
      <c r="F5" s="12" t="s">
        <v>3</v>
      </c>
      <c r="G5" s="12" t="s">
        <v>4</v>
      </c>
      <c r="H5" s="12" t="s">
        <v>88</v>
      </c>
    </row>
    <row r="6" spans="2:9" ht="15.75" x14ac:dyDescent="0.25">
      <c r="B6" s="13" t="s">
        <v>5</v>
      </c>
      <c r="C6" s="47"/>
      <c r="D6" s="14"/>
      <c r="E6" s="15" t="s">
        <v>6</v>
      </c>
      <c r="F6" s="15"/>
      <c r="G6" s="16">
        <f>G7</f>
        <v>1994.5</v>
      </c>
      <c r="H6" s="16">
        <f>H7</f>
        <v>1994.5</v>
      </c>
    </row>
    <row r="7" spans="2:9" ht="15.75" x14ac:dyDescent="0.25">
      <c r="B7" s="75" t="s">
        <v>7</v>
      </c>
      <c r="C7" s="48"/>
      <c r="D7" s="80"/>
      <c r="E7" s="73" t="s">
        <v>8</v>
      </c>
      <c r="F7" s="73"/>
      <c r="G7" s="63">
        <f>G9+G10+G12+G11</f>
        <v>1994.5</v>
      </c>
      <c r="H7" s="63">
        <f>H9+H10+H12+H11</f>
        <v>1994.5</v>
      </c>
    </row>
    <row r="8" spans="2:9" ht="15.75" x14ac:dyDescent="0.25">
      <c r="B8" s="75"/>
      <c r="C8" s="49"/>
      <c r="D8" s="81"/>
      <c r="E8" s="74"/>
      <c r="F8" s="74"/>
      <c r="G8" s="64"/>
      <c r="H8" s="64"/>
    </row>
    <row r="9" spans="2:9" ht="15.75" x14ac:dyDescent="0.25">
      <c r="B9" s="17"/>
      <c r="C9" s="50"/>
      <c r="D9" s="14" t="s">
        <v>9</v>
      </c>
      <c r="E9" s="18" t="s">
        <v>10</v>
      </c>
      <c r="F9" s="18">
        <v>100</v>
      </c>
      <c r="G9" s="19">
        <v>1313.7</v>
      </c>
      <c r="H9" s="19">
        <v>1313.7</v>
      </c>
    </row>
    <row r="10" spans="2:9" ht="15.75" x14ac:dyDescent="0.25">
      <c r="B10" s="17"/>
      <c r="C10" s="50"/>
      <c r="D10" s="14" t="s">
        <v>9</v>
      </c>
      <c r="E10" s="18" t="s">
        <v>10</v>
      </c>
      <c r="F10" s="18">
        <v>200</v>
      </c>
      <c r="G10" s="19">
        <v>580.70000000000005</v>
      </c>
      <c r="H10" s="19">
        <v>580.70000000000005</v>
      </c>
    </row>
    <row r="11" spans="2:9" ht="15.75" x14ac:dyDescent="0.25">
      <c r="B11" s="43"/>
      <c r="C11" s="51" t="s">
        <v>75</v>
      </c>
      <c r="D11" s="14" t="s">
        <v>9</v>
      </c>
      <c r="E11" s="45" t="s">
        <v>90</v>
      </c>
      <c r="F11" s="18">
        <v>200</v>
      </c>
      <c r="G11" s="60">
        <v>100</v>
      </c>
      <c r="H11" s="60">
        <v>100</v>
      </c>
    </row>
    <row r="12" spans="2:9" ht="15.75" x14ac:dyDescent="0.25">
      <c r="B12" s="5"/>
      <c r="C12" s="48"/>
      <c r="D12" s="14" t="s">
        <v>9</v>
      </c>
      <c r="E12" s="18" t="s">
        <v>10</v>
      </c>
      <c r="F12" s="18">
        <v>800</v>
      </c>
      <c r="G12" s="20">
        <v>0.1</v>
      </c>
      <c r="H12" s="20">
        <v>0.1</v>
      </c>
    </row>
    <row r="13" spans="2:9" ht="31.5" x14ac:dyDescent="0.25">
      <c r="B13" s="21" t="s">
        <v>11</v>
      </c>
      <c r="C13" s="52"/>
      <c r="D13" s="14"/>
      <c r="E13" s="15" t="s">
        <v>12</v>
      </c>
      <c r="F13" s="15"/>
      <c r="G13" s="16">
        <f>G14+G15+G20+G29+G36+G41+G40</f>
        <v>4315.7</v>
      </c>
      <c r="H13" s="16">
        <f>H14+H15+H20+H29+H36+H41+H40</f>
        <v>4315.7</v>
      </c>
    </row>
    <row r="14" spans="2:9" ht="31.5" x14ac:dyDescent="0.25">
      <c r="B14" s="22" t="s">
        <v>13</v>
      </c>
      <c r="C14" s="50"/>
      <c r="D14" s="14" t="s">
        <v>14</v>
      </c>
      <c r="E14" s="18" t="s">
        <v>15</v>
      </c>
      <c r="F14" s="18">
        <v>100</v>
      </c>
      <c r="G14" s="19">
        <v>927.1</v>
      </c>
      <c r="H14" s="19">
        <v>927.1</v>
      </c>
    </row>
    <row r="15" spans="2:9" ht="15.75" x14ac:dyDescent="0.25">
      <c r="B15" s="71" t="s">
        <v>16</v>
      </c>
      <c r="C15" s="48"/>
      <c r="D15" s="66"/>
      <c r="E15" s="73" t="s">
        <v>17</v>
      </c>
      <c r="F15" s="73"/>
      <c r="G15" s="61">
        <f>G17+G18+G19</f>
        <v>887.40000000000009</v>
      </c>
      <c r="H15" s="61">
        <f>H17+H18+H19</f>
        <v>887.40000000000009</v>
      </c>
    </row>
    <row r="16" spans="2:9" ht="15.75" x14ac:dyDescent="0.25">
      <c r="B16" s="72"/>
      <c r="C16" s="49"/>
      <c r="D16" s="67"/>
      <c r="E16" s="74"/>
      <c r="F16" s="74"/>
      <c r="G16" s="62"/>
      <c r="H16" s="62"/>
    </row>
    <row r="17" spans="2:8" ht="15.75" x14ac:dyDescent="0.25">
      <c r="B17" s="6"/>
      <c r="C17" s="49"/>
      <c r="D17" s="9" t="s">
        <v>18</v>
      </c>
      <c r="E17" s="18" t="s">
        <v>19</v>
      </c>
      <c r="F17" s="18">
        <v>100</v>
      </c>
      <c r="G17" s="23">
        <v>502.4</v>
      </c>
      <c r="H17" s="23">
        <v>502.4</v>
      </c>
    </row>
    <row r="18" spans="2:8" ht="15.75" x14ac:dyDescent="0.25">
      <c r="B18" s="6"/>
      <c r="C18" s="49"/>
      <c r="D18" s="9" t="s">
        <v>18</v>
      </c>
      <c r="E18" s="18" t="s">
        <v>19</v>
      </c>
      <c r="F18" s="18">
        <v>200</v>
      </c>
      <c r="G18" s="23">
        <v>383.8</v>
      </c>
      <c r="H18" s="23">
        <v>383.8</v>
      </c>
    </row>
    <row r="19" spans="2:8" ht="15.75" x14ac:dyDescent="0.25">
      <c r="B19" s="6"/>
      <c r="C19" s="49"/>
      <c r="D19" s="9" t="s">
        <v>18</v>
      </c>
      <c r="E19" s="18" t="s">
        <v>19</v>
      </c>
      <c r="F19" s="18">
        <v>800</v>
      </c>
      <c r="G19" s="23">
        <v>1.2</v>
      </c>
      <c r="H19" s="23">
        <v>1.2</v>
      </c>
    </row>
    <row r="20" spans="2:8" ht="15.75" x14ac:dyDescent="0.25">
      <c r="B20" s="76" t="s">
        <v>72</v>
      </c>
      <c r="C20" s="48"/>
      <c r="D20" s="66"/>
      <c r="E20" s="73" t="s">
        <v>20</v>
      </c>
      <c r="F20" s="73"/>
      <c r="G20" s="61">
        <f>G22+G23+G27+G24+G28+G25+G26</f>
        <v>2141.6999999999998</v>
      </c>
      <c r="H20" s="61">
        <f>H22+H23+H27+H24+H28+H25+H26</f>
        <v>2141.6999999999998</v>
      </c>
    </row>
    <row r="21" spans="2:8" ht="15.75" x14ac:dyDescent="0.25">
      <c r="B21" s="76"/>
      <c r="C21" s="49"/>
      <c r="D21" s="67"/>
      <c r="E21" s="74"/>
      <c r="F21" s="74"/>
      <c r="G21" s="62"/>
      <c r="H21" s="62"/>
    </row>
    <row r="22" spans="2:8" ht="15.75" x14ac:dyDescent="0.25">
      <c r="B22" s="22"/>
      <c r="C22" s="50"/>
      <c r="D22" s="14" t="s">
        <v>21</v>
      </c>
      <c r="E22" s="18" t="s">
        <v>22</v>
      </c>
      <c r="F22" s="18">
        <v>100</v>
      </c>
      <c r="G22" s="23">
        <v>1415.9</v>
      </c>
      <c r="H22" s="23">
        <v>1415.9</v>
      </c>
    </row>
    <row r="23" spans="2:8" ht="15.75" x14ac:dyDescent="0.25">
      <c r="B23" s="22"/>
      <c r="C23" s="50"/>
      <c r="D23" s="14" t="s">
        <v>21</v>
      </c>
      <c r="E23" s="18" t="s">
        <v>22</v>
      </c>
      <c r="F23" s="18">
        <v>200</v>
      </c>
      <c r="G23" s="23">
        <v>613</v>
      </c>
      <c r="H23" s="23">
        <v>613</v>
      </c>
    </row>
    <row r="24" spans="2:8" ht="15.75" x14ac:dyDescent="0.25">
      <c r="B24" s="22"/>
      <c r="C24" s="50"/>
      <c r="D24" s="14" t="s">
        <v>21</v>
      </c>
      <c r="E24" s="18" t="s">
        <v>22</v>
      </c>
      <c r="F24" s="18">
        <v>800</v>
      </c>
      <c r="G24" s="23">
        <v>2.8</v>
      </c>
      <c r="H24" s="23">
        <v>2.8</v>
      </c>
    </row>
    <row r="25" spans="2:8" ht="15.75" x14ac:dyDescent="0.25">
      <c r="B25" s="44"/>
      <c r="C25" s="45" t="s">
        <v>75</v>
      </c>
      <c r="D25" s="14" t="s">
        <v>21</v>
      </c>
      <c r="E25" s="45" t="s">
        <v>91</v>
      </c>
      <c r="F25" s="18">
        <v>200</v>
      </c>
      <c r="G25" s="28">
        <v>80</v>
      </c>
      <c r="H25" s="28">
        <v>80</v>
      </c>
    </row>
    <row r="26" spans="2:8" ht="15.75" x14ac:dyDescent="0.25">
      <c r="B26" s="46"/>
      <c r="C26" s="45" t="s">
        <v>75</v>
      </c>
      <c r="D26" s="14" t="s">
        <v>21</v>
      </c>
      <c r="E26" s="45" t="s">
        <v>93</v>
      </c>
      <c r="F26" s="18">
        <v>200</v>
      </c>
      <c r="G26" s="28">
        <v>30</v>
      </c>
      <c r="H26" s="28">
        <v>30</v>
      </c>
    </row>
    <row r="27" spans="2:8" ht="15.75" x14ac:dyDescent="0.25">
      <c r="B27" s="22"/>
      <c r="C27" s="50"/>
      <c r="D27" s="14" t="s">
        <v>21</v>
      </c>
      <c r="E27" s="18" t="s">
        <v>23</v>
      </c>
      <c r="F27" s="18">
        <v>800</v>
      </c>
      <c r="G27" s="23">
        <v>0</v>
      </c>
      <c r="H27" s="23">
        <v>0</v>
      </c>
    </row>
    <row r="28" spans="2:8" ht="15.75" x14ac:dyDescent="0.25">
      <c r="B28" s="22"/>
      <c r="C28" s="50"/>
      <c r="D28" s="14" t="s">
        <v>21</v>
      </c>
      <c r="E28" s="18" t="s">
        <v>23</v>
      </c>
      <c r="F28" s="39">
        <v>200</v>
      </c>
      <c r="G28" s="23">
        <v>0</v>
      </c>
      <c r="H28" s="23">
        <v>0</v>
      </c>
    </row>
    <row r="29" spans="2:8" ht="15.75" x14ac:dyDescent="0.25">
      <c r="B29" s="76" t="s">
        <v>24</v>
      </c>
      <c r="C29" s="48"/>
      <c r="D29" s="66"/>
      <c r="E29" s="73" t="s">
        <v>25</v>
      </c>
      <c r="F29" s="73"/>
      <c r="G29" s="79">
        <f>G32+G33+G34+G35</f>
        <v>122</v>
      </c>
      <c r="H29" s="79">
        <f>H32+H33+H34+H35</f>
        <v>122</v>
      </c>
    </row>
    <row r="30" spans="2:8" ht="15.75" x14ac:dyDescent="0.25">
      <c r="B30" s="76"/>
      <c r="C30" s="53"/>
      <c r="D30" s="77"/>
      <c r="E30" s="78"/>
      <c r="F30" s="78"/>
      <c r="G30" s="79"/>
      <c r="H30" s="79"/>
    </row>
    <row r="31" spans="2:8" ht="15.75" x14ac:dyDescent="0.25">
      <c r="B31" s="76"/>
      <c r="C31" s="49"/>
      <c r="D31" s="67"/>
      <c r="E31" s="74"/>
      <c r="F31" s="74"/>
      <c r="G31" s="79"/>
      <c r="H31" s="79"/>
    </row>
    <row r="32" spans="2:8" ht="15.75" x14ac:dyDescent="0.25">
      <c r="B32" s="24"/>
      <c r="C32" s="48"/>
      <c r="D32" s="8" t="s">
        <v>26</v>
      </c>
      <c r="E32" s="18" t="s">
        <v>27</v>
      </c>
      <c r="F32" s="39">
        <v>800</v>
      </c>
      <c r="G32" s="20">
        <v>0</v>
      </c>
      <c r="H32" s="20">
        <v>0</v>
      </c>
    </row>
    <row r="33" spans="2:8" ht="15.75" x14ac:dyDescent="0.25">
      <c r="B33" s="24"/>
      <c r="C33" s="48"/>
      <c r="D33" s="8" t="s">
        <v>28</v>
      </c>
      <c r="E33" s="18" t="s">
        <v>29</v>
      </c>
      <c r="F33" s="39">
        <v>700</v>
      </c>
      <c r="G33" s="20">
        <v>0</v>
      </c>
      <c r="H33" s="20">
        <v>0</v>
      </c>
    </row>
    <row r="34" spans="2:8" ht="15.75" x14ac:dyDescent="0.25">
      <c r="B34" s="24"/>
      <c r="C34" s="48"/>
      <c r="D34" s="8" t="s">
        <v>18</v>
      </c>
      <c r="E34" s="18" t="s">
        <v>30</v>
      </c>
      <c r="F34" s="39">
        <v>500</v>
      </c>
      <c r="G34" s="20">
        <v>121</v>
      </c>
      <c r="H34" s="20">
        <v>121</v>
      </c>
    </row>
    <row r="35" spans="2:8" ht="15.75" x14ac:dyDescent="0.25">
      <c r="B35" s="24"/>
      <c r="C35" s="48"/>
      <c r="D35" s="8" t="s">
        <v>56</v>
      </c>
      <c r="E35" s="18" t="s">
        <v>30</v>
      </c>
      <c r="F35" s="39">
        <v>500</v>
      </c>
      <c r="G35" s="20">
        <v>1</v>
      </c>
      <c r="H35" s="20">
        <v>1</v>
      </c>
    </row>
    <row r="36" spans="2:8" ht="15.75" x14ac:dyDescent="0.25">
      <c r="B36" s="71" t="s">
        <v>73</v>
      </c>
      <c r="C36" s="48"/>
      <c r="D36" s="66"/>
      <c r="E36" s="73" t="s">
        <v>31</v>
      </c>
      <c r="F36" s="73"/>
      <c r="G36" s="63">
        <f>G38+G39</f>
        <v>55.2</v>
      </c>
      <c r="H36" s="63">
        <f>H38+H39</f>
        <v>55.2</v>
      </c>
    </row>
    <row r="37" spans="2:8" ht="15.75" x14ac:dyDescent="0.25">
      <c r="B37" s="72"/>
      <c r="C37" s="49"/>
      <c r="D37" s="67"/>
      <c r="E37" s="74"/>
      <c r="F37" s="74"/>
      <c r="G37" s="64"/>
      <c r="H37" s="64"/>
    </row>
    <row r="38" spans="2:8" ht="15.75" x14ac:dyDescent="0.25">
      <c r="B38" s="6"/>
      <c r="C38" s="49"/>
      <c r="D38" s="9" t="s">
        <v>32</v>
      </c>
      <c r="E38" s="18" t="s">
        <v>33</v>
      </c>
      <c r="F38" s="40">
        <v>200</v>
      </c>
      <c r="G38" s="25">
        <v>7.2</v>
      </c>
      <c r="H38" s="25">
        <v>7.2</v>
      </c>
    </row>
    <row r="39" spans="2:8" ht="15.75" x14ac:dyDescent="0.25">
      <c r="B39" s="6"/>
      <c r="C39" s="49"/>
      <c r="D39" s="9" t="s">
        <v>34</v>
      </c>
      <c r="E39" s="18" t="s">
        <v>35</v>
      </c>
      <c r="F39" s="40">
        <v>200</v>
      </c>
      <c r="G39" s="25">
        <v>48</v>
      </c>
      <c r="H39" s="25">
        <v>48</v>
      </c>
    </row>
    <row r="40" spans="2:8" ht="15.75" x14ac:dyDescent="0.25">
      <c r="B40" s="22" t="s">
        <v>36</v>
      </c>
      <c r="C40" s="50"/>
      <c r="D40" s="14" t="s">
        <v>37</v>
      </c>
      <c r="E40" s="18" t="s">
        <v>38</v>
      </c>
      <c r="F40" s="18">
        <v>300</v>
      </c>
      <c r="G40" s="25">
        <v>83.3</v>
      </c>
      <c r="H40" s="25">
        <v>83.3</v>
      </c>
    </row>
    <row r="41" spans="2:8" ht="31.5" x14ac:dyDescent="0.25">
      <c r="B41" s="22" t="s">
        <v>68</v>
      </c>
      <c r="C41" s="50"/>
      <c r="D41" s="14"/>
      <c r="E41" s="18" t="s">
        <v>39</v>
      </c>
      <c r="F41" s="18"/>
      <c r="G41" s="26">
        <f>G42+G43</f>
        <v>99</v>
      </c>
      <c r="H41" s="26">
        <f>H42+H43</f>
        <v>99</v>
      </c>
    </row>
    <row r="42" spans="2:8" ht="15.75" x14ac:dyDescent="0.25">
      <c r="B42" s="27"/>
      <c r="C42" s="54" t="s">
        <v>74</v>
      </c>
      <c r="D42" s="14" t="s">
        <v>40</v>
      </c>
      <c r="E42" s="45" t="s">
        <v>41</v>
      </c>
      <c r="F42" s="18">
        <v>100</v>
      </c>
      <c r="G42" s="28">
        <v>92.4</v>
      </c>
      <c r="H42" s="28">
        <v>92.4</v>
      </c>
    </row>
    <row r="43" spans="2:8" ht="15.75" x14ac:dyDescent="0.25">
      <c r="B43" s="27"/>
      <c r="C43" s="54" t="s">
        <v>74</v>
      </c>
      <c r="D43" s="14" t="s">
        <v>40</v>
      </c>
      <c r="E43" s="45" t="s">
        <v>41</v>
      </c>
      <c r="F43" s="18">
        <v>200</v>
      </c>
      <c r="G43" s="28">
        <v>6.6</v>
      </c>
      <c r="H43" s="28">
        <v>6.6</v>
      </c>
    </row>
    <row r="44" spans="2:8" ht="15.75" x14ac:dyDescent="0.25">
      <c r="B44" s="65" t="s">
        <v>42</v>
      </c>
      <c r="C44" s="55"/>
      <c r="D44" s="66"/>
      <c r="E44" s="68" t="s">
        <v>43</v>
      </c>
      <c r="F44" s="68"/>
      <c r="G44" s="70">
        <f>G46+G51+G54+G55+G56+G57+G58+G60</f>
        <v>626</v>
      </c>
      <c r="H44" s="70">
        <f>H46+H51+H54+H55+H56+H57+H58+H60</f>
        <v>626</v>
      </c>
    </row>
    <row r="45" spans="2:8" ht="15.75" x14ac:dyDescent="0.25">
      <c r="B45" s="65"/>
      <c r="C45" s="56"/>
      <c r="D45" s="67"/>
      <c r="E45" s="69"/>
      <c r="F45" s="69"/>
      <c r="G45" s="70"/>
      <c r="H45" s="70"/>
    </row>
    <row r="46" spans="2:8" ht="15.75" x14ac:dyDescent="0.25">
      <c r="B46" s="75" t="s">
        <v>45</v>
      </c>
      <c r="C46" s="48"/>
      <c r="D46" s="66"/>
      <c r="E46" s="73" t="s">
        <v>46</v>
      </c>
      <c r="F46" s="73"/>
      <c r="G46" s="61">
        <f>G48+G49+G50</f>
        <v>145.30000000000001</v>
      </c>
      <c r="H46" s="61">
        <f>H48+H49+H50</f>
        <v>145.30000000000001</v>
      </c>
    </row>
    <row r="47" spans="2:8" ht="15.75" x14ac:dyDescent="0.25">
      <c r="B47" s="75"/>
      <c r="C47" s="49"/>
      <c r="D47" s="67"/>
      <c r="E47" s="74"/>
      <c r="F47" s="74"/>
      <c r="G47" s="62"/>
      <c r="H47" s="62"/>
    </row>
    <row r="48" spans="2:8" ht="15.75" x14ac:dyDescent="0.25">
      <c r="B48" s="17"/>
      <c r="C48" s="50"/>
      <c r="D48" s="14" t="s">
        <v>47</v>
      </c>
      <c r="E48" s="18" t="s">
        <v>48</v>
      </c>
      <c r="F48" s="18">
        <v>200</v>
      </c>
      <c r="G48" s="23">
        <v>90.9</v>
      </c>
      <c r="H48" s="23">
        <v>90.9</v>
      </c>
    </row>
    <row r="49" spans="2:8" ht="15.75" x14ac:dyDescent="0.25">
      <c r="B49" s="27"/>
      <c r="C49" s="54" t="s">
        <v>75</v>
      </c>
      <c r="D49" s="14" t="s">
        <v>47</v>
      </c>
      <c r="E49" s="45" t="s">
        <v>49</v>
      </c>
      <c r="F49" s="18">
        <v>200</v>
      </c>
      <c r="G49" s="23">
        <v>49.5</v>
      </c>
      <c r="H49" s="23">
        <v>49.5</v>
      </c>
    </row>
    <row r="50" spans="2:8" ht="15.75" x14ac:dyDescent="0.25">
      <c r="B50" s="27"/>
      <c r="C50" s="48" t="s">
        <v>76</v>
      </c>
      <c r="D50" s="14" t="s">
        <v>47</v>
      </c>
      <c r="E50" s="18" t="s">
        <v>49</v>
      </c>
      <c r="F50" s="18">
        <v>200</v>
      </c>
      <c r="G50" s="23">
        <v>4.9000000000000004</v>
      </c>
      <c r="H50" s="23">
        <v>4.9000000000000004</v>
      </c>
    </row>
    <row r="51" spans="2:8" ht="15.75" x14ac:dyDescent="0.25">
      <c r="B51" s="5" t="s">
        <v>50</v>
      </c>
      <c r="C51" s="48"/>
      <c r="D51" s="8"/>
      <c r="E51" s="18" t="s">
        <v>51</v>
      </c>
      <c r="F51" s="18"/>
      <c r="G51" s="26">
        <f>G52+G53</f>
        <v>268.39999999999998</v>
      </c>
      <c r="H51" s="26">
        <f>H52+H53</f>
        <v>268.39999999999998</v>
      </c>
    </row>
    <row r="52" spans="2:8" ht="15.75" x14ac:dyDescent="0.25">
      <c r="B52" s="5"/>
      <c r="C52" s="48"/>
      <c r="D52" s="8" t="s">
        <v>47</v>
      </c>
      <c r="E52" s="18" t="s">
        <v>52</v>
      </c>
      <c r="F52" s="18">
        <v>200</v>
      </c>
      <c r="G52" s="19">
        <v>268.39999999999998</v>
      </c>
      <c r="H52" s="19">
        <v>268.39999999999998</v>
      </c>
    </row>
    <row r="53" spans="2:8" ht="15.75" hidden="1" x14ac:dyDescent="0.25">
      <c r="B53" s="5"/>
      <c r="C53" s="48"/>
      <c r="D53" s="8" t="s">
        <v>47</v>
      </c>
      <c r="E53" s="18" t="s">
        <v>52</v>
      </c>
      <c r="F53" s="18">
        <v>800</v>
      </c>
      <c r="G53" s="19"/>
      <c r="H53" s="19"/>
    </row>
    <row r="54" spans="2:8" ht="31.5" x14ac:dyDescent="0.25">
      <c r="B54" s="22" t="s">
        <v>53</v>
      </c>
      <c r="C54" s="50"/>
      <c r="D54" s="14" t="s">
        <v>47</v>
      </c>
      <c r="E54" s="18" t="s">
        <v>54</v>
      </c>
      <c r="F54" s="18">
        <v>200</v>
      </c>
      <c r="G54" s="19">
        <v>88.5</v>
      </c>
      <c r="H54" s="19">
        <v>88.5</v>
      </c>
    </row>
    <row r="55" spans="2:8" ht="31.5" x14ac:dyDescent="0.25">
      <c r="B55" s="22" t="s">
        <v>77</v>
      </c>
      <c r="C55" s="50"/>
      <c r="D55" s="14" t="s">
        <v>47</v>
      </c>
      <c r="E55" s="18" t="s">
        <v>55</v>
      </c>
      <c r="F55" s="18">
        <v>200</v>
      </c>
      <c r="G55" s="19">
        <v>18.2</v>
      </c>
      <c r="H55" s="19">
        <v>18.2</v>
      </c>
    </row>
    <row r="56" spans="2:8" ht="31.5" x14ac:dyDescent="0.25">
      <c r="B56" s="22" t="s">
        <v>78</v>
      </c>
      <c r="C56" s="50"/>
      <c r="D56" s="14" t="s">
        <v>56</v>
      </c>
      <c r="E56" s="18" t="s">
        <v>79</v>
      </c>
      <c r="F56" s="18">
        <v>200</v>
      </c>
      <c r="G56" s="19"/>
      <c r="H56" s="19"/>
    </row>
    <row r="57" spans="2:8" ht="15.75" x14ac:dyDescent="0.25">
      <c r="B57" s="22" t="s">
        <v>57</v>
      </c>
      <c r="C57" s="50"/>
      <c r="D57" s="14" t="s">
        <v>58</v>
      </c>
      <c r="E57" s="18" t="s">
        <v>59</v>
      </c>
      <c r="F57" s="18">
        <v>200</v>
      </c>
      <c r="G57" s="19">
        <v>59.5</v>
      </c>
      <c r="H57" s="19">
        <v>59.5</v>
      </c>
    </row>
    <row r="58" spans="2:8" ht="15.75" x14ac:dyDescent="0.25">
      <c r="B58" s="22" t="s">
        <v>69</v>
      </c>
      <c r="C58" s="50"/>
      <c r="D58" s="14"/>
      <c r="E58" s="18" t="s">
        <v>80</v>
      </c>
      <c r="F58" s="18"/>
      <c r="G58" s="26">
        <f>G59</f>
        <v>0</v>
      </c>
      <c r="H58" s="26">
        <f>H59</f>
        <v>0</v>
      </c>
    </row>
    <row r="59" spans="2:8" ht="15.75" x14ac:dyDescent="0.25">
      <c r="B59" s="22"/>
      <c r="C59" s="50"/>
      <c r="D59" s="14" t="s">
        <v>56</v>
      </c>
      <c r="E59" s="18" t="s">
        <v>60</v>
      </c>
      <c r="F59" s="18">
        <v>200</v>
      </c>
      <c r="G59" s="19"/>
      <c r="H59" s="19"/>
    </row>
    <row r="60" spans="2:8" ht="15.75" x14ac:dyDescent="0.25">
      <c r="B60" s="22" t="s">
        <v>61</v>
      </c>
      <c r="C60" s="50"/>
      <c r="D60" s="14" t="s">
        <v>56</v>
      </c>
      <c r="E60" s="18" t="s">
        <v>62</v>
      </c>
      <c r="F60" s="18">
        <v>200</v>
      </c>
      <c r="G60" s="19">
        <v>46.1</v>
      </c>
      <c r="H60" s="19">
        <v>46.1</v>
      </c>
    </row>
    <row r="61" spans="2:8" ht="31.5" x14ac:dyDescent="0.25">
      <c r="B61" s="21" t="s">
        <v>81</v>
      </c>
      <c r="C61" s="30"/>
      <c r="D61" s="29"/>
      <c r="E61" s="30" t="s">
        <v>63</v>
      </c>
      <c r="F61" s="31"/>
      <c r="G61" s="16">
        <f>G62</f>
        <v>0</v>
      </c>
      <c r="H61" s="16">
        <f>H62</f>
        <v>0</v>
      </c>
    </row>
    <row r="62" spans="2:8" ht="15.75" x14ac:dyDescent="0.25">
      <c r="B62" s="22" t="s">
        <v>82</v>
      </c>
      <c r="C62" s="31"/>
      <c r="D62" s="29" t="s">
        <v>56</v>
      </c>
      <c r="E62" s="31" t="s">
        <v>64</v>
      </c>
      <c r="F62" s="31">
        <v>200</v>
      </c>
      <c r="G62" s="19">
        <v>0</v>
      </c>
      <c r="H62" s="19">
        <v>0</v>
      </c>
    </row>
    <row r="63" spans="2:8" ht="15.75" x14ac:dyDescent="0.25">
      <c r="B63" s="21" t="s">
        <v>83</v>
      </c>
      <c r="C63" s="30"/>
      <c r="D63" s="29"/>
      <c r="E63" s="30" t="s">
        <v>70</v>
      </c>
      <c r="F63" s="31"/>
      <c r="G63" s="16">
        <f>G64</f>
        <v>1671.9</v>
      </c>
      <c r="H63" s="16">
        <f>H64</f>
        <v>1671.9</v>
      </c>
    </row>
    <row r="64" spans="2:8" ht="31.5" x14ac:dyDescent="0.25">
      <c r="B64" s="22" t="s">
        <v>84</v>
      </c>
      <c r="C64" s="31"/>
      <c r="D64" s="29" t="s">
        <v>44</v>
      </c>
      <c r="E64" s="31" t="s">
        <v>71</v>
      </c>
      <c r="F64" s="31">
        <v>200</v>
      </c>
      <c r="G64" s="19">
        <v>1671.9</v>
      </c>
      <c r="H64" s="19">
        <v>1671.9</v>
      </c>
    </row>
    <row r="65" spans="2:8" ht="15.75" x14ac:dyDescent="0.25">
      <c r="B65" s="32" t="s">
        <v>85</v>
      </c>
      <c r="C65" s="57"/>
      <c r="D65" s="33" t="s">
        <v>65</v>
      </c>
      <c r="E65" s="34" t="s">
        <v>66</v>
      </c>
      <c r="F65" s="34">
        <v>800</v>
      </c>
      <c r="G65" s="35"/>
      <c r="H65" s="35"/>
    </row>
    <row r="66" spans="2:8" ht="15.75" x14ac:dyDescent="0.25">
      <c r="B66" s="13" t="s">
        <v>67</v>
      </c>
      <c r="C66" s="47"/>
      <c r="D66" s="14"/>
      <c r="E66" s="15"/>
      <c r="F66" s="15"/>
      <c r="G66" s="16">
        <f>G6+G13+G65+G61+G63+G44</f>
        <v>8608.1</v>
      </c>
      <c r="H66" s="16">
        <f>H6+H13+H65+H61+H63+H44</f>
        <v>8608.1</v>
      </c>
    </row>
    <row r="67" spans="2:8" x14ac:dyDescent="0.25">
      <c r="B67" s="1"/>
      <c r="C67" s="58"/>
      <c r="D67" s="2"/>
      <c r="E67" s="2"/>
      <c r="F67" s="2"/>
      <c r="G67" s="1"/>
    </row>
    <row r="68" spans="2:8" ht="15.75" x14ac:dyDescent="0.25">
      <c r="B68" s="82" t="s">
        <v>89</v>
      </c>
      <c r="C68" s="82"/>
      <c r="D68" s="82"/>
      <c r="E68" s="82"/>
      <c r="F68" s="82"/>
      <c r="G68" s="82"/>
    </row>
    <row r="69" spans="2:8" x14ac:dyDescent="0.25">
      <c r="B69" s="1"/>
      <c r="C69" s="58"/>
      <c r="D69" s="2"/>
      <c r="E69" s="2"/>
      <c r="F69" s="2"/>
      <c r="G69" s="1"/>
    </row>
    <row r="70" spans="2:8" x14ac:dyDescent="0.25">
      <c r="B70" s="1"/>
      <c r="C70" s="58"/>
      <c r="D70" s="2"/>
      <c r="E70" s="2"/>
      <c r="F70" s="2"/>
      <c r="G70" s="1"/>
    </row>
    <row r="71" spans="2:8" x14ac:dyDescent="0.25">
      <c r="B71" s="1"/>
      <c r="C71" s="58"/>
      <c r="D71" s="2"/>
      <c r="E71" s="2"/>
      <c r="F71" s="2"/>
      <c r="G71" s="1"/>
    </row>
    <row r="72" spans="2:8" x14ac:dyDescent="0.25">
      <c r="B72" s="1"/>
      <c r="C72" s="58"/>
      <c r="D72" s="2"/>
      <c r="E72" s="2"/>
      <c r="F72" s="2"/>
      <c r="G72" s="1"/>
    </row>
    <row r="73" spans="2:8" x14ac:dyDescent="0.25">
      <c r="B73" s="1"/>
      <c r="C73" s="58"/>
      <c r="D73" s="2"/>
      <c r="E73" s="2"/>
      <c r="F73" s="2"/>
      <c r="G73" s="1"/>
    </row>
    <row r="74" spans="2:8" x14ac:dyDescent="0.25">
      <c r="B74" s="1"/>
      <c r="C74" s="58"/>
      <c r="D74" s="2"/>
      <c r="E74" s="2"/>
      <c r="F74" s="2"/>
      <c r="G74" s="1"/>
    </row>
    <row r="75" spans="2:8" x14ac:dyDescent="0.25">
      <c r="B75" s="1"/>
      <c r="C75" s="58"/>
      <c r="D75" s="2"/>
      <c r="E75" s="2"/>
      <c r="F75" s="2"/>
      <c r="G75" s="1"/>
    </row>
  </sheetData>
  <mergeCells count="46">
    <mergeCell ref="B68:D68"/>
    <mergeCell ref="E68:G68"/>
    <mergeCell ref="B1:G2"/>
    <mergeCell ref="B3:G3"/>
    <mergeCell ref="G7:G8"/>
    <mergeCell ref="G20:G21"/>
    <mergeCell ref="F46:F47"/>
    <mergeCell ref="G46:G47"/>
    <mergeCell ref="H7:H8"/>
    <mergeCell ref="B15:B16"/>
    <mergeCell ref="D15:D16"/>
    <mergeCell ref="E15:E16"/>
    <mergeCell ref="F15:F16"/>
    <mergeCell ref="G15:G16"/>
    <mergeCell ref="H15:H16"/>
    <mergeCell ref="B7:B8"/>
    <mergeCell ref="D7:D8"/>
    <mergeCell ref="E7:E8"/>
    <mergeCell ref="F7:F8"/>
    <mergeCell ref="H20:H21"/>
    <mergeCell ref="B29:B31"/>
    <mergeCell ref="D29:D31"/>
    <mergeCell ref="E29:E31"/>
    <mergeCell ref="F29:F31"/>
    <mergeCell ref="G29:G31"/>
    <mergeCell ref="H29:H31"/>
    <mergeCell ref="B20:B21"/>
    <mergeCell ref="D20:D21"/>
    <mergeCell ref="E20:E21"/>
    <mergeCell ref="F20:F21"/>
    <mergeCell ref="H46:H47"/>
    <mergeCell ref="H36:H37"/>
    <mergeCell ref="B44:B45"/>
    <mergeCell ref="D44:D45"/>
    <mergeCell ref="E44:E45"/>
    <mergeCell ref="F44:F45"/>
    <mergeCell ref="G44:G45"/>
    <mergeCell ref="H44:H45"/>
    <mergeCell ref="B36:B37"/>
    <mergeCell ref="D36:D37"/>
    <mergeCell ref="E36:E37"/>
    <mergeCell ref="F36:F37"/>
    <mergeCell ref="G36:G37"/>
    <mergeCell ref="B46:B47"/>
    <mergeCell ref="D46:D47"/>
    <mergeCell ref="E46:E47"/>
  </mergeCells>
  <pageMargins left="0.70866141732283472" right="0.11811023622047245" top="0.15748031496062992" bottom="0.27559055118110237" header="0.51181102362204722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Масюков Игорь Васильевич</cp:lastModifiedBy>
  <cp:lastPrinted>2022-10-12T08:15:46Z</cp:lastPrinted>
  <dcterms:created xsi:type="dcterms:W3CDTF">2015-06-05T18:17:20Z</dcterms:created>
  <dcterms:modified xsi:type="dcterms:W3CDTF">2023-06-29T09:21:12Z</dcterms:modified>
</cp:coreProperties>
</file>