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1102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H7" i="1"/>
  <c r="H6" i="1" s="1"/>
  <c r="G7" i="1"/>
  <c r="G6" i="1" s="1"/>
  <c r="H40" i="1"/>
  <c r="H62" i="1"/>
  <c r="H60" i="1"/>
  <c r="H57" i="1"/>
  <c r="H50" i="1"/>
  <c r="H45" i="1"/>
  <c r="H35" i="1"/>
  <c r="H28" i="1"/>
  <c r="H15" i="1"/>
  <c r="H43" i="1" l="1"/>
  <c r="H13" i="1"/>
  <c r="H65" i="1" l="1"/>
  <c r="G62" i="1" l="1"/>
  <c r="G60" i="1"/>
  <c r="G57" i="1"/>
  <c r="G50" i="1"/>
  <c r="G45" i="1"/>
  <c r="G40" i="1"/>
  <c r="G35" i="1"/>
  <c r="G28" i="1"/>
  <c r="G15" i="1"/>
  <c r="G43" i="1" l="1"/>
  <c r="G13" i="1"/>
  <c r="G65" i="1" l="1"/>
</calcChain>
</file>

<file path=xl/sharedStrings.xml><?xml version="1.0" encoding="utf-8"?>
<sst xmlns="http://schemas.openxmlformats.org/spreadsheetml/2006/main" count="129" uniqueCount="93">
  <si>
    <t>Наименование программы</t>
  </si>
  <si>
    <t>Рз Пр</t>
  </si>
  <si>
    <t>ЦСР</t>
  </si>
  <si>
    <t>Вр</t>
  </si>
  <si>
    <t>План</t>
  </si>
  <si>
    <t>1. Муниципальная Программа «Развитие и сохранение культуры поселения»</t>
  </si>
  <si>
    <t>11 0 00 00000</t>
  </si>
  <si>
    <t>1.1.Подпрограмма «Организация досуга и обеспечение жителей поселения услугами организации культуры»</t>
  </si>
  <si>
    <t>11 1 00 00000</t>
  </si>
  <si>
    <t>0801</t>
  </si>
  <si>
    <t>11 1 01 00590</t>
  </si>
  <si>
    <t>2. Муниципальная Программа «Муниципальное управление и гражданское общество»</t>
  </si>
  <si>
    <t>16 0 00 00000</t>
  </si>
  <si>
    <t>2.1. Подпрограмма «Функционирование высшего должностного лица местной администрации»</t>
  </si>
  <si>
    <t>0102</t>
  </si>
  <si>
    <t>16 1 01 92020</t>
  </si>
  <si>
    <t>2.2.Подпрограмма «Управление в сфере функций органов  местной администрации»</t>
  </si>
  <si>
    <t>16 2 00 00000</t>
  </si>
  <si>
    <t>0104</t>
  </si>
  <si>
    <t>16 2 01 92010</t>
  </si>
  <si>
    <t>16 3 00 00000</t>
  </si>
  <si>
    <t>0113</t>
  </si>
  <si>
    <t>16 3 01 00590</t>
  </si>
  <si>
    <t>16 3 01 90200</t>
  </si>
  <si>
    <t>2.4.Подпрограмма «Повышение устойчивости бюджета поселения»</t>
  </si>
  <si>
    <t>16 4 00 00000</t>
  </si>
  <si>
    <t>0111</t>
  </si>
  <si>
    <t>16 4 01 90570</t>
  </si>
  <si>
    <t>1301</t>
  </si>
  <si>
    <t>16 4 02 97880</t>
  </si>
  <si>
    <t>16 4 03 98500</t>
  </si>
  <si>
    <t>16 5 00 00000</t>
  </si>
  <si>
    <t>0309</t>
  </si>
  <si>
    <t>16 5 01 91430</t>
  </si>
  <si>
    <t>0314</t>
  </si>
  <si>
    <t>16 5 02 91430</t>
  </si>
  <si>
    <t>2.6.Подпрограмма  «Социальная поддержка граждан»</t>
  </si>
  <si>
    <t>1001</t>
  </si>
  <si>
    <t>16 6 01 90470</t>
  </si>
  <si>
    <t>16 8 00 00000</t>
  </si>
  <si>
    <t>0203</t>
  </si>
  <si>
    <t>16 8 01 51180</t>
  </si>
  <si>
    <t>3. Муниципальная Программа «Развитие территории поселения»</t>
  </si>
  <si>
    <t>19 0 00 00000</t>
  </si>
  <si>
    <t>0409</t>
  </si>
  <si>
    <t>3.2.Подпрограмма  «Развитие сети уличного освещения»</t>
  </si>
  <si>
    <t>19 2 00 00000</t>
  </si>
  <si>
    <t>0503</t>
  </si>
  <si>
    <t>19 2 01 90670</t>
  </si>
  <si>
    <t>19 2 01 S8670</t>
  </si>
  <si>
    <t>3.3.Подпрограмма «Благоустройство территории поселения»</t>
  </si>
  <si>
    <t>19 3 00 00000</t>
  </si>
  <si>
    <t>19 3 01 90800</t>
  </si>
  <si>
    <t xml:space="preserve">3.4.Подпрограмма «Содержание мест захоронения и ремонт военно-мемориальных объектов»  </t>
  </si>
  <si>
    <t>19 4 01 90600</t>
  </si>
  <si>
    <t>19 5 01 91220</t>
  </si>
  <si>
    <t>0412</t>
  </si>
  <si>
    <t>3.7. Подпрограмма «Реконструкция, ремонт сетей и объектов водоснабжения»</t>
  </si>
  <si>
    <t>0502</t>
  </si>
  <si>
    <t>19 7 01 90500</t>
  </si>
  <si>
    <t>19 8 01 90520</t>
  </si>
  <si>
    <t>3.9.Подпрограмма «Развитие градостроительной  деятельности поселения»</t>
  </si>
  <si>
    <t>19 9 01 90850</t>
  </si>
  <si>
    <t>05 0 00 00000</t>
  </si>
  <si>
    <t>05 1 01 90390</t>
  </si>
  <si>
    <t>0107</t>
  </si>
  <si>
    <t>99 1 01 92070</t>
  </si>
  <si>
    <t>В С Е Г О</t>
  </si>
  <si>
    <t>2.7.Подпрограмма  «Финансовое обеспечение  муниципальных образований Воронежской области для исполнения переданных полномочий»</t>
  </si>
  <si>
    <t xml:space="preserve">3.8.Подпрограмма «Благоустройство мест массового отдыха»  </t>
  </si>
  <si>
    <t>24 0 00 00000</t>
  </si>
  <si>
    <t>24 2 01 81290</t>
  </si>
  <si>
    <t>2.3.Подпрограмма «Обеспечение реализации Муниципальной Программы»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</si>
  <si>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</si>
  <si>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ФБ</t>
  </si>
  <si>
    <t xml:space="preserve">ОБ </t>
  </si>
  <si>
    <t>соф.</t>
  </si>
  <si>
    <t>3.5. Подпрограмма «Повышение энергетической эффективности и сокращение энергетических издержек в учреждениях поселения»</t>
  </si>
  <si>
    <t xml:space="preserve">3.6.Подпрограмма «Осуществление муниципального земельного контроля в границах поселения»  </t>
  </si>
  <si>
    <t>19 6 01 88690</t>
  </si>
  <si>
    <t>19 8 00 00000</t>
  </si>
  <si>
    <t>4. Муниципальная Программа «Использование и охрана земель на территории Копанищенского сельского поселения»</t>
  </si>
  <si>
    <t>4.1.Подпрограмма  «Повышение эффективности использования и охраны земель»</t>
  </si>
  <si>
    <t>5. Муниципальная Программа «Развитие транспортной системы»</t>
  </si>
  <si>
    <t>5.2.Подпрограмма «Капитальный ремонт и ремонт автомобильных дорог общего пользования местного значения на территории  Копанищенского сельского поселения»</t>
  </si>
  <si>
    <t>6. Непрограммные расходы органов местного самоуправления</t>
  </si>
  <si>
    <t>Отчет по муниципальным программам Копанищенского</t>
  </si>
  <si>
    <t>(тыс.рублей)</t>
  </si>
  <si>
    <t>Исполнено</t>
  </si>
  <si>
    <t xml:space="preserve">Глава Копанищенского сельского поселения:                                 А.М. Кетов </t>
  </si>
  <si>
    <t>11 1 01 20540</t>
  </si>
  <si>
    <t>16 3 01 20540</t>
  </si>
  <si>
    <t xml:space="preserve"> сельского поселения за 9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</si>
</sst>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 CYR"/>
      <family val="2"/>
    </font>
    <font>
      <sz val="11"/>
      <name val="Calibri"/>
      <family val="2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ont="1" applyFill="1"/>
    <xf numFmtId="0" fontId="0" fillId="2" borderId="0" xfId="0" applyFill="1"/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wrapText="1"/>
    </xf>
    <xf numFmtId="49" fontId="4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164" fontId="5" fillId="3" borderId="3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wrapText="1"/>
    </xf>
    <xf numFmtId="164" fontId="5" fillId="3" borderId="4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0" fillId="0" borderId="1" xfId="0" applyBorder="1"/>
    <xf numFmtId="164" fontId="6" fillId="3" borderId="1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164" fontId="4" fillId="3" borderId="1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/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6" fillId="2" borderId="3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8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/>
    <xf numFmtId="0" fontId="5" fillId="2" borderId="3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164" fontId="11" fillId="3" borderId="3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wrapText="1"/>
    </xf>
    <xf numFmtId="164" fontId="11" fillId="3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5" fillId="2" borderId="3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right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49" fontId="4" fillId="2" borderId="3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horizontal="center" wrapText="1"/>
    </xf>
    <xf numFmtId="49" fontId="5" fillId="2" borderId="4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4"/>
  <sheetViews>
    <sheetView tabSelected="1" topLeftCell="A53" zoomScale="87" zoomScaleNormal="87" workbookViewId="0">
      <selection activeCell="L61" sqref="L61"/>
    </sheetView>
  </sheetViews>
  <sheetFormatPr defaultRowHeight="15" x14ac:dyDescent="0.25"/>
  <cols>
    <col min="1" max="1" width="3.42578125" customWidth="1"/>
    <col min="2" max="2" width="92.140625" customWidth="1"/>
    <col min="3" max="3" width="6" style="60" customWidth="1"/>
    <col min="4" max="4" width="9.28515625" style="4" customWidth="1"/>
    <col min="5" max="5" width="20.5703125" style="3" customWidth="1"/>
    <col min="6" max="6" width="6.7109375" style="3" customWidth="1"/>
    <col min="7" max="7" width="12.140625" style="4" customWidth="1"/>
    <col min="8" max="8" width="12.140625" customWidth="1"/>
  </cols>
  <sheetData>
    <row r="1" spans="2:9" ht="14.65" customHeight="1" x14ac:dyDescent="0.25">
      <c r="B1" s="69" t="s">
        <v>86</v>
      </c>
      <c r="C1" s="69"/>
      <c r="D1" s="69"/>
      <c r="E1" s="69"/>
      <c r="F1" s="69"/>
      <c r="G1" s="69"/>
    </row>
    <row r="2" spans="2:9" ht="14.65" customHeight="1" x14ac:dyDescent="0.25">
      <c r="B2" s="69"/>
      <c r="C2" s="69"/>
      <c r="D2" s="69"/>
      <c r="E2" s="69"/>
      <c r="F2" s="69"/>
      <c r="G2" s="69"/>
    </row>
    <row r="3" spans="2:9" ht="18.75" x14ac:dyDescent="0.3">
      <c r="B3" s="70" t="s">
        <v>92</v>
      </c>
      <c r="C3" s="70"/>
      <c r="D3" s="70"/>
      <c r="E3" s="70"/>
      <c r="F3" s="70"/>
      <c r="G3" s="70"/>
    </row>
    <row r="4" spans="2:9" ht="18.75" x14ac:dyDescent="0.3">
      <c r="B4" s="7"/>
      <c r="C4" s="41"/>
      <c r="D4" s="10"/>
      <c r="E4" s="10"/>
      <c r="F4" s="10"/>
      <c r="G4" s="36"/>
      <c r="H4" s="37" t="s">
        <v>87</v>
      </c>
      <c r="I4" s="38"/>
    </row>
    <row r="5" spans="2:9" ht="15.75" x14ac:dyDescent="0.25">
      <c r="B5" s="11" t="s">
        <v>0</v>
      </c>
      <c r="C5" s="42"/>
      <c r="D5" s="12" t="s">
        <v>1</v>
      </c>
      <c r="E5" s="12" t="s">
        <v>2</v>
      </c>
      <c r="F5" s="12" t="s">
        <v>3</v>
      </c>
      <c r="G5" s="12" t="s">
        <v>4</v>
      </c>
      <c r="H5" s="12" t="s">
        <v>88</v>
      </c>
    </row>
    <row r="6" spans="2:9" ht="15.75" x14ac:dyDescent="0.25">
      <c r="B6" s="13" t="s">
        <v>5</v>
      </c>
      <c r="C6" s="43"/>
      <c r="D6" s="14"/>
      <c r="E6" s="15" t="s">
        <v>6</v>
      </c>
      <c r="F6" s="15"/>
      <c r="G6" s="16">
        <f>G7</f>
        <v>2037.9</v>
      </c>
      <c r="H6" s="16">
        <f>H7</f>
        <v>1483.1</v>
      </c>
    </row>
    <row r="7" spans="2:9" ht="15.75" x14ac:dyDescent="0.25">
      <c r="B7" s="81" t="s">
        <v>7</v>
      </c>
      <c r="C7" s="44"/>
      <c r="D7" s="82"/>
      <c r="E7" s="75" t="s">
        <v>8</v>
      </c>
      <c r="F7" s="75"/>
      <c r="G7" s="71">
        <f>G9+G10+G12+G11</f>
        <v>2037.9</v>
      </c>
      <c r="H7" s="71">
        <f>H9+H10+H12+H11</f>
        <v>1483.1</v>
      </c>
    </row>
    <row r="8" spans="2:9" ht="15.75" x14ac:dyDescent="0.25">
      <c r="B8" s="81"/>
      <c r="C8" s="45"/>
      <c r="D8" s="83"/>
      <c r="E8" s="76"/>
      <c r="F8" s="76"/>
      <c r="G8" s="72"/>
      <c r="H8" s="72"/>
    </row>
    <row r="9" spans="2:9" ht="15.75" x14ac:dyDescent="0.25">
      <c r="B9" s="17"/>
      <c r="C9" s="46"/>
      <c r="D9" s="14" t="s">
        <v>9</v>
      </c>
      <c r="E9" s="18" t="s">
        <v>10</v>
      </c>
      <c r="F9" s="18">
        <v>100</v>
      </c>
      <c r="G9" s="19">
        <v>1262.9000000000001</v>
      </c>
      <c r="H9" s="19">
        <v>942.6</v>
      </c>
    </row>
    <row r="10" spans="2:9" ht="15.75" x14ac:dyDescent="0.25">
      <c r="B10" s="17"/>
      <c r="C10" s="46"/>
      <c r="D10" s="14" t="s">
        <v>9</v>
      </c>
      <c r="E10" s="18" t="s">
        <v>10</v>
      </c>
      <c r="F10" s="18">
        <v>200</v>
      </c>
      <c r="G10" s="19">
        <v>673</v>
      </c>
      <c r="H10" s="19">
        <v>440.4</v>
      </c>
    </row>
    <row r="11" spans="2:9" ht="15.75" x14ac:dyDescent="0.25">
      <c r="B11" s="61"/>
      <c r="C11" s="63" t="s">
        <v>75</v>
      </c>
      <c r="D11" s="14" t="s">
        <v>9</v>
      </c>
      <c r="E11" s="64" t="s">
        <v>90</v>
      </c>
      <c r="F11" s="18">
        <v>200</v>
      </c>
      <c r="G11" s="65">
        <v>100</v>
      </c>
      <c r="H11" s="65">
        <v>100</v>
      </c>
    </row>
    <row r="12" spans="2:9" ht="15.75" x14ac:dyDescent="0.25">
      <c r="B12" s="5"/>
      <c r="C12" s="44"/>
      <c r="D12" s="14" t="s">
        <v>9</v>
      </c>
      <c r="E12" s="18" t="s">
        <v>10</v>
      </c>
      <c r="F12" s="18">
        <v>800</v>
      </c>
      <c r="G12" s="20">
        <v>2</v>
      </c>
      <c r="H12" s="20">
        <v>0.1</v>
      </c>
    </row>
    <row r="13" spans="2:9" ht="31.5" x14ac:dyDescent="0.25">
      <c r="B13" s="21" t="s">
        <v>11</v>
      </c>
      <c r="C13" s="47"/>
      <c r="D13" s="14"/>
      <c r="E13" s="15" t="s">
        <v>12</v>
      </c>
      <c r="F13" s="15"/>
      <c r="G13" s="16">
        <f>G14+G15+G20+G28+G35+G40+G39</f>
        <v>4824.6000000000004</v>
      </c>
      <c r="H13" s="16">
        <f>H14+H15+H20+H28+H35+H40+H39</f>
        <v>3203.6999999999994</v>
      </c>
    </row>
    <row r="14" spans="2:9" ht="31.5" x14ac:dyDescent="0.25">
      <c r="B14" s="22" t="s">
        <v>13</v>
      </c>
      <c r="C14" s="48"/>
      <c r="D14" s="14" t="s">
        <v>14</v>
      </c>
      <c r="E14" s="18" t="s">
        <v>15</v>
      </c>
      <c r="F14" s="18">
        <v>100</v>
      </c>
      <c r="G14" s="19">
        <v>718.2</v>
      </c>
      <c r="H14" s="19">
        <v>637.9</v>
      </c>
    </row>
    <row r="15" spans="2:9" ht="15.75" x14ac:dyDescent="0.25">
      <c r="B15" s="77" t="s">
        <v>16</v>
      </c>
      <c r="C15" s="44"/>
      <c r="D15" s="79"/>
      <c r="E15" s="75" t="s">
        <v>17</v>
      </c>
      <c r="F15" s="75"/>
      <c r="G15" s="73">
        <f>G17+G18+G19</f>
        <v>1095</v>
      </c>
      <c r="H15" s="73">
        <f>H17+H18+H19</f>
        <v>656.1</v>
      </c>
    </row>
    <row r="16" spans="2:9" ht="15.75" x14ac:dyDescent="0.25">
      <c r="B16" s="78"/>
      <c r="C16" s="45"/>
      <c r="D16" s="80"/>
      <c r="E16" s="76"/>
      <c r="F16" s="76"/>
      <c r="G16" s="74"/>
      <c r="H16" s="74"/>
    </row>
    <row r="17" spans="2:8" ht="15.75" x14ac:dyDescent="0.25">
      <c r="B17" s="6"/>
      <c r="C17" s="45"/>
      <c r="D17" s="9" t="s">
        <v>18</v>
      </c>
      <c r="E17" s="18" t="s">
        <v>19</v>
      </c>
      <c r="F17" s="18">
        <v>100</v>
      </c>
      <c r="G17" s="23">
        <v>407.7</v>
      </c>
      <c r="H17" s="23">
        <v>358.5</v>
      </c>
    </row>
    <row r="18" spans="2:8" ht="15.75" x14ac:dyDescent="0.25">
      <c r="B18" s="6"/>
      <c r="C18" s="45"/>
      <c r="D18" s="9" t="s">
        <v>18</v>
      </c>
      <c r="E18" s="18" t="s">
        <v>19</v>
      </c>
      <c r="F18" s="18">
        <v>200</v>
      </c>
      <c r="G18" s="23">
        <v>685.3</v>
      </c>
      <c r="H18" s="23">
        <v>297.60000000000002</v>
      </c>
    </row>
    <row r="19" spans="2:8" ht="15.75" x14ac:dyDescent="0.25">
      <c r="B19" s="6"/>
      <c r="C19" s="45"/>
      <c r="D19" s="9" t="s">
        <v>18</v>
      </c>
      <c r="E19" s="18" t="s">
        <v>19</v>
      </c>
      <c r="F19" s="18">
        <v>800</v>
      </c>
      <c r="G19" s="23">
        <v>2</v>
      </c>
      <c r="H19" s="23"/>
    </row>
    <row r="20" spans="2:8" ht="15.75" x14ac:dyDescent="0.25">
      <c r="B20" s="84" t="s">
        <v>72</v>
      </c>
      <c r="C20" s="49"/>
      <c r="D20" s="79"/>
      <c r="E20" s="75" t="s">
        <v>20</v>
      </c>
      <c r="F20" s="75"/>
      <c r="G20" s="73">
        <f>G22+G23+G26+G24+G27+G25</f>
        <v>2274.8000000000002</v>
      </c>
      <c r="H20" s="73">
        <f>H22+H23+H26+H24+H27+H25</f>
        <v>1653.8999999999999</v>
      </c>
    </row>
    <row r="21" spans="2:8" ht="15.75" x14ac:dyDescent="0.25">
      <c r="B21" s="84"/>
      <c r="C21" s="50"/>
      <c r="D21" s="80"/>
      <c r="E21" s="76"/>
      <c r="F21" s="76"/>
      <c r="G21" s="74"/>
      <c r="H21" s="74"/>
    </row>
    <row r="22" spans="2:8" ht="15.75" x14ac:dyDescent="0.25">
      <c r="B22" s="22"/>
      <c r="C22" s="48"/>
      <c r="D22" s="14" t="s">
        <v>21</v>
      </c>
      <c r="E22" s="18" t="s">
        <v>22</v>
      </c>
      <c r="F22" s="18">
        <v>100</v>
      </c>
      <c r="G22" s="23">
        <v>1469.4</v>
      </c>
      <c r="H22" s="23">
        <v>1004.5</v>
      </c>
    </row>
    <row r="23" spans="2:8" ht="15.75" x14ac:dyDescent="0.25">
      <c r="B23" s="22"/>
      <c r="C23" s="48"/>
      <c r="D23" s="14" t="s">
        <v>21</v>
      </c>
      <c r="E23" s="18" t="s">
        <v>22</v>
      </c>
      <c r="F23" s="18">
        <v>200</v>
      </c>
      <c r="G23" s="23">
        <v>611.6</v>
      </c>
      <c r="H23" s="23">
        <v>566.6</v>
      </c>
    </row>
    <row r="24" spans="2:8" ht="15.75" x14ac:dyDescent="0.25">
      <c r="B24" s="22"/>
      <c r="C24" s="48"/>
      <c r="D24" s="14" t="s">
        <v>21</v>
      </c>
      <c r="E24" s="18" t="s">
        <v>22</v>
      </c>
      <c r="F24" s="18">
        <v>800</v>
      </c>
      <c r="G24" s="23">
        <v>2.8</v>
      </c>
      <c r="H24" s="23">
        <v>2.8</v>
      </c>
    </row>
    <row r="25" spans="2:8" ht="15.75" x14ac:dyDescent="0.25">
      <c r="B25" s="62"/>
      <c r="C25" s="66" t="s">
        <v>75</v>
      </c>
      <c r="D25" s="14" t="s">
        <v>21</v>
      </c>
      <c r="E25" s="64" t="s">
        <v>91</v>
      </c>
      <c r="F25" s="18">
        <v>200</v>
      </c>
      <c r="G25" s="67">
        <v>110</v>
      </c>
      <c r="H25" s="67">
        <v>80</v>
      </c>
    </row>
    <row r="26" spans="2:8" ht="15.75" x14ac:dyDescent="0.25">
      <c r="B26" s="22"/>
      <c r="C26" s="48"/>
      <c r="D26" s="14" t="s">
        <v>21</v>
      </c>
      <c r="E26" s="18" t="s">
        <v>23</v>
      </c>
      <c r="F26" s="18">
        <v>800</v>
      </c>
      <c r="G26" s="23">
        <v>6</v>
      </c>
      <c r="H26" s="23">
        <v>0</v>
      </c>
    </row>
    <row r="27" spans="2:8" ht="15.75" x14ac:dyDescent="0.25">
      <c r="B27" s="22"/>
      <c r="C27" s="48"/>
      <c r="D27" s="14" t="s">
        <v>21</v>
      </c>
      <c r="E27" s="18" t="s">
        <v>23</v>
      </c>
      <c r="F27" s="39">
        <v>200</v>
      </c>
      <c r="G27" s="23">
        <v>75</v>
      </c>
      <c r="H27" s="23">
        <v>0</v>
      </c>
    </row>
    <row r="28" spans="2:8" ht="15.75" x14ac:dyDescent="0.25">
      <c r="B28" s="84" t="s">
        <v>24</v>
      </c>
      <c r="C28" s="49"/>
      <c r="D28" s="79"/>
      <c r="E28" s="75" t="s">
        <v>25</v>
      </c>
      <c r="F28" s="75"/>
      <c r="G28" s="87">
        <f>G31+G32+G33+G34</f>
        <v>124</v>
      </c>
      <c r="H28" s="87">
        <f>H31+H32+H33+H34</f>
        <v>90</v>
      </c>
    </row>
    <row r="29" spans="2:8" ht="15.75" x14ac:dyDescent="0.25">
      <c r="B29" s="84"/>
      <c r="C29" s="51"/>
      <c r="D29" s="85"/>
      <c r="E29" s="86"/>
      <c r="F29" s="86"/>
      <c r="G29" s="87"/>
      <c r="H29" s="87"/>
    </row>
    <row r="30" spans="2:8" ht="15.75" x14ac:dyDescent="0.25">
      <c r="B30" s="84"/>
      <c r="C30" s="50"/>
      <c r="D30" s="80"/>
      <c r="E30" s="76"/>
      <c r="F30" s="76"/>
      <c r="G30" s="87"/>
      <c r="H30" s="87"/>
    </row>
    <row r="31" spans="2:8" ht="15.75" x14ac:dyDescent="0.25">
      <c r="B31" s="24"/>
      <c r="C31" s="49"/>
      <c r="D31" s="8" t="s">
        <v>26</v>
      </c>
      <c r="E31" s="18" t="s">
        <v>27</v>
      </c>
      <c r="F31" s="39">
        <v>800</v>
      </c>
      <c r="G31" s="20">
        <v>1</v>
      </c>
      <c r="H31" s="20"/>
    </row>
    <row r="32" spans="2:8" ht="15.75" x14ac:dyDescent="0.25">
      <c r="B32" s="24"/>
      <c r="C32" s="49"/>
      <c r="D32" s="8" t="s">
        <v>28</v>
      </c>
      <c r="E32" s="18" t="s">
        <v>29</v>
      </c>
      <c r="F32" s="39">
        <v>700</v>
      </c>
      <c r="G32" s="20">
        <v>1</v>
      </c>
      <c r="H32" s="20"/>
    </row>
    <row r="33" spans="2:8" ht="15.75" x14ac:dyDescent="0.25">
      <c r="B33" s="24"/>
      <c r="C33" s="49"/>
      <c r="D33" s="8" t="s">
        <v>18</v>
      </c>
      <c r="E33" s="18" t="s">
        <v>30</v>
      </c>
      <c r="F33" s="39">
        <v>500</v>
      </c>
      <c r="G33" s="20">
        <v>121</v>
      </c>
      <c r="H33" s="20">
        <v>90</v>
      </c>
    </row>
    <row r="34" spans="2:8" ht="15.75" x14ac:dyDescent="0.25">
      <c r="B34" s="24"/>
      <c r="C34" s="49"/>
      <c r="D34" s="8" t="s">
        <v>56</v>
      </c>
      <c r="E34" s="18" t="s">
        <v>30</v>
      </c>
      <c r="F34" s="39">
        <v>500</v>
      </c>
      <c r="G34" s="20">
        <v>1</v>
      </c>
      <c r="H34" s="20"/>
    </row>
    <row r="35" spans="2:8" ht="15.75" x14ac:dyDescent="0.25">
      <c r="B35" s="77" t="s">
        <v>73</v>
      </c>
      <c r="C35" s="44"/>
      <c r="D35" s="79"/>
      <c r="E35" s="75" t="s">
        <v>31</v>
      </c>
      <c r="F35" s="75"/>
      <c r="G35" s="71">
        <f>G37+G38</f>
        <v>55</v>
      </c>
      <c r="H35" s="71">
        <f>H37+H38</f>
        <v>31.2</v>
      </c>
    </row>
    <row r="36" spans="2:8" ht="15.75" x14ac:dyDescent="0.25">
      <c r="B36" s="78"/>
      <c r="C36" s="45"/>
      <c r="D36" s="80"/>
      <c r="E36" s="76"/>
      <c r="F36" s="76"/>
      <c r="G36" s="72"/>
      <c r="H36" s="72"/>
    </row>
    <row r="37" spans="2:8" ht="15.75" x14ac:dyDescent="0.25">
      <c r="B37" s="6"/>
      <c r="C37" s="45"/>
      <c r="D37" s="9" t="s">
        <v>32</v>
      </c>
      <c r="E37" s="18" t="s">
        <v>33</v>
      </c>
      <c r="F37" s="40">
        <v>200</v>
      </c>
      <c r="G37" s="25">
        <v>15</v>
      </c>
      <c r="H37" s="25">
        <v>7.2</v>
      </c>
    </row>
    <row r="38" spans="2:8" ht="15.75" x14ac:dyDescent="0.25">
      <c r="B38" s="6"/>
      <c r="C38" s="45"/>
      <c r="D38" s="9" t="s">
        <v>34</v>
      </c>
      <c r="E38" s="18" t="s">
        <v>35</v>
      </c>
      <c r="F38" s="40">
        <v>200</v>
      </c>
      <c r="G38" s="25">
        <v>40</v>
      </c>
      <c r="H38" s="25">
        <v>24</v>
      </c>
    </row>
    <row r="39" spans="2:8" ht="15.75" x14ac:dyDescent="0.25">
      <c r="B39" s="22" t="s">
        <v>36</v>
      </c>
      <c r="C39" s="48"/>
      <c r="D39" s="14" t="s">
        <v>37</v>
      </c>
      <c r="E39" s="18" t="s">
        <v>38</v>
      </c>
      <c r="F39" s="18">
        <v>300</v>
      </c>
      <c r="G39" s="25">
        <v>458.6</v>
      </c>
      <c r="H39" s="25">
        <v>61.7</v>
      </c>
    </row>
    <row r="40" spans="2:8" ht="31.5" x14ac:dyDescent="0.25">
      <c r="B40" s="22" t="s">
        <v>68</v>
      </c>
      <c r="C40" s="48"/>
      <c r="D40" s="14"/>
      <c r="E40" s="18" t="s">
        <v>39</v>
      </c>
      <c r="F40" s="18"/>
      <c r="G40" s="26">
        <f>G41+G42</f>
        <v>99</v>
      </c>
      <c r="H40" s="26">
        <f>H41+H42</f>
        <v>72.900000000000006</v>
      </c>
    </row>
    <row r="41" spans="2:8" ht="15.75" x14ac:dyDescent="0.25">
      <c r="B41" s="27"/>
      <c r="C41" s="52" t="s">
        <v>74</v>
      </c>
      <c r="D41" s="14" t="s">
        <v>40</v>
      </c>
      <c r="E41" s="18" t="s">
        <v>41</v>
      </c>
      <c r="F41" s="18">
        <v>100</v>
      </c>
      <c r="G41" s="28">
        <v>92.4</v>
      </c>
      <c r="H41" s="28">
        <v>72.900000000000006</v>
      </c>
    </row>
    <row r="42" spans="2:8" ht="15.75" x14ac:dyDescent="0.25">
      <c r="B42" s="27"/>
      <c r="C42" s="52" t="s">
        <v>74</v>
      </c>
      <c r="D42" s="14" t="s">
        <v>40</v>
      </c>
      <c r="E42" s="18" t="s">
        <v>41</v>
      </c>
      <c r="F42" s="18">
        <v>200</v>
      </c>
      <c r="G42" s="28">
        <v>6.6</v>
      </c>
      <c r="H42" s="28"/>
    </row>
    <row r="43" spans="2:8" ht="15.75" x14ac:dyDescent="0.25">
      <c r="B43" s="88" t="s">
        <v>42</v>
      </c>
      <c r="C43" s="53"/>
      <c r="D43" s="79"/>
      <c r="E43" s="89" t="s">
        <v>43</v>
      </c>
      <c r="F43" s="89"/>
      <c r="G43" s="91">
        <f>G45+G50+G53+G54+G55+G56+G57+G59</f>
        <v>719.9</v>
      </c>
      <c r="H43" s="91">
        <f>H45+H50+H53+H54+H55+H56+H57+H59</f>
        <v>526.29999999999995</v>
      </c>
    </row>
    <row r="44" spans="2:8" ht="15.75" x14ac:dyDescent="0.25">
      <c r="B44" s="88"/>
      <c r="C44" s="54"/>
      <c r="D44" s="80"/>
      <c r="E44" s="90"/>
      <c r="F44" s="90"/>
      <c r="G44" s="91"/>
      <c r="H44" s="91"/>
    </row>
    <row r="45" spans="2:8" ht="15.75" x14ac:dyDescent="0.25">
      <c r="B45" s="81" t="s">
        <v>45</v>
      </c>
      <c r="C45" s="44"/>
      <c r="D45" s="79"/>
      <c r="E45" s="75" t="s">
        <v>46</v>
      </c>
      <c r="F45" s="75"/>
      <c r="G45" s="73">
        <f>G47+G48+G49</f>
        <v>210.5</v>
      </c>
      <c r="H45" s="73">
        <f>H47+H48+H49</f>
        <v>92.7</v>
      </c>
    </row>
    <row r="46" spans="2:8" ht="15.75" x14ac:dyDescent="0.25">
      <c r="B46" s="81"/>
      <c r="C46" s="45"/>
      <c r="D46" s="80"/>
      <c r="E46" s="76"/>
      <c r="F46" s="76"/>
      <c r="G46" s="74"/>
      <c r="H46" s="74"/>
    </row>
    <row r="47" spans="2:8" ht="15.75" x14ac:dyDescent="0.25">
      <c r="B47" s="17"/>
      <c r="C47" s="46"/>
      <c r="D47" s="14" t="s">
        <v>47</v>
      </c>
      <c r="E47" s="18" t="s">
        <v>48</v>
      </c>
      <c r="F47" s="18">
        <v>200</v>
      </c>
      <c r="G47" s="23">
        <v>156</v>
      </c>
      <c r="H47" s="23">
        <v>47.6</v>
      </c>
    </row>
    <row r="48" spans="2:8" ht="15.75" x14ac:dyDescent="0.25">
      <c r="B48" s="27"/>
      <c r="C48" s="55" t="s">
        <v>75</v>
      </c>
      <c r="D48" s="14" t="s">
        <v>47</v>
      </c>
      <c r="E48" s="18" t="s">
        <v>49</v>
      </c>
      <c r="F48" s="18">
        <v>200</v>
      </c>
      <c r="G48" s="23">
        <v>49.5</v>
      </c>
      <c r="H48" s="23">
        <v>45.1</v>
      </c>
    </row>
    <row r="49" spans="2:8" ht="15.75" x14ac:dyDescent="0.25">
      <c r="B49" s="27"/>
      <c r="C49" s="44" t="s">
        <v>76</v>
      </c>
      <c r="D49" s="14" t="s">
        <v>47</v>
      </c>
      <c r="E49" s="18" t="s">
        <v>49</v>
      </c>
      <c r="F49" s="18">
        <v>200</v>
      </c>
      <c r="G49" s="23">
        <v>5</v>
      </c>
      <c r="H49" s="23">
        <v>0</v>
      </c>
    </row>
    <row r="50" spans="2:8" ht="15.75" x14ac:dyDescent="0.25">
      <c r="B50" s="5" t="s">
        <v>50</v>
      </c>
      <c r="C50" s="44"/>
      <c r="D50" s="8"/>
      <c r="E50" s="18" t="s">
        <v>51</v>
      </c>
      <c r="F50" s="18"/>
      <c r="G50" s="26">
        <f>G51+G52</f>
        <v>258.89999999999998</v>
      </c>
      <c r="H50" s="26">
        <f>H51+H52</f>
        <v>258.8</v>
      </c>
    </row>
    <row r="51" spans="2:8" ht="15.75" x14ac:dyDescent="0.25">
      <c r="B51" s="5"/>
      <c r="C51" s="44"/>
      <c r="D51" s="8" t="s">
        <v>47</v>
      </c>
      <c r="E51" s="18" t="s">
        <v>52</v>
      </c>
      <c r="F51" s="18">
        <v>200</v>
      </c>
      <c r="G51" s="19">
        <v>258.89999999999998</v>
      </c>
      <c r="H51" s="19">
        <v>258.8</v>
      </c>
    </row>
    <row r="52" spans="2:8" ht="15.75" hidden="1" x14ac:dyDescent="0.25">
      <c r="B52" s="5"/>
      <c r="C52" s="44"/>
      <c r="D52" s="8" t="s">
        <v>47</v>
      </c>
      <c r="E52" s="18" t="s">
        <v>52</v>
      </c>
      <c r="F52" s="18">
        <v>800</v>
      </c>
      <c r="G52" s="19"/>
      <c r="H52" s="19"/>
    </row>
    <row r="53" spans="2:8" ht="31.5" x14ac:dyDescent="0.25">
      <c r="B53" s="22" t="s">
        <v>53</v>
      </c>
      <c r="C53" s="48"/>
      <c r="D53" s="14" t="s">
        <v>47</v>
      </c>
      <c r="E53" s="18" t="s">
        <v>54</v>
      </c>
      <c r="F53" s="18">
        <v>200</v>
      </c>
      <c r="G53" s="19">
        <v>105.5</v>
      </c>
      <c r="H53" s="19">
        <v>80.400000000000006</v>
      </c>
    </row>
    <row r="54" spans="2:8" ht="31.5" x14ac:dyDescent="0.25">
      <c r="B54" s="22" t="s">
        <v>77</v>
      </c>
      <c r="C54" s="48"/>
      <c r="D54" s="14" t="s">
        <v>47</v>
      </c>
      <c r="E54" s="18" t="s">
        <v>55</v>
      </c>
      <c r="F54" s="18">
        <v>200</v>
      </c>
      <c r="G54" s="19">
        <v>30</v>
      </c>
      <c r="H54" s="19">
        <v>11.3</v>
      </c>
    </row>
    <row r="55" spans="2:8" ht="31.5" x14ac:dyDescent="0.25">
      <c r="B55" s="22" t="s">
        <v>78</v>
      </c>
      <c r="C55" s="48"/>
      <c r="D55" s="14" t="s">
        <v>56</v>
      </c>
      <c r="E55" s="18" t="s">
        <v>79</v>
      </c>
      <c r="F55" s="18">
        <v>200</v>
      </c>
      <c r="G55" s="19"/>
      <c r="H55" s="19"/>
    </row>
    <row r="56" spans="2:8" ht="15.75" x14ac:dyDescent="0.25">
      <c r="B56" s="22" t="s">
        <v>57</v>
      </c>
      <c r="C56" s="48"/>
      <c r="D56" s="14" t="s">
        <v>58</v>
      </c>
      <c r="E56" s="18" t="s">
        <v>59</v>
      </c>
      <c r="F56" s="18">
        <v>200</v>
      </c>
      <c r="G56" s="19">
        <v>65</v>
      </c>
      <c r="H56" s="19">
        <v>53.1</v>
      </c>
    </row>
    <row r="57" spans="2:8" ht="15.75" x14ac:dyDescent="0.25">
      <c r="B57" s="22" t="s">
        <v>69</v>
      </c>
      <c r="C57" s="48"/>
      <c r="D57" s="14"/>
      <c r="E57" s="18" t="s">
        <v>80</v>
      </c>
      <c r="F57" s="18"/>
      <c r="G57" s="26">
        <f>G58</f>
        <v>0</v>
      </c>
      <c r="H57" s="26">
        <f>H58</f>
        <v>0</v>
      </c>
    </row>
    <row r="58" spans="2:8" ht="15.75" x14ac:dyDescent="0.25">
      <c r="B58" s="22"/>
      <c r="C58" s="48"/>
      <c r="D58" s="14" t="s">
        <v>56</v>
      </c>
      <c r="E58" s="18" t="s">
        <v>60</v>
      </c>
      <c r="F58" s="18">
        <v>200</v>
      </c>
      <c r="G58" s="19"/>
      <c r="H58" s="19"/>
    </row>
    <row r="59" spans="2:8" ht="15.75" x14ac:dyDescent="0.25">
      <c r="B59" s="22" t="s">
        <v>61</v>
      </c>
      <c r="C59" s="48"/>
      <c r="D59" s="14" t="s">
        <v>56</v>
      </c>
      <c r="E59" s="18" t="s">
        <v>62</v>
      </c>
      <c r="F59" s="18">
        <v>200</v>
      </c>
      <c r="G59" s="19">
        <v>50</v>
      </c>
      <c r="H59" s="19">
        <v>30</v>
      </c>
    </row>
    <row r="60" spans="2:8" ht="31.5" x14ac:dyDescent="0.25">
      <c r="B60" s="21" t="s">
        <v>81</v>
      </c>
      <c r="C60" s="56"/>
      <c r="D60" s="29"/>
      <c r="E60" s="30" t="s">
        <v>63</v>
      </c>
      <c r="F60" s="31"/>
      <c r="G60" s="16">
        <f>G61</f>
        <v>15</v>
      </c>
      <c r="H60" s="16">
        <f>H61</f>
        <v>0</v>
      </c>
    </row>
    <row r="61" spans="2:8" ht="15.75" x14ac:dyDescent="0.25">
      <c r="B61" s="22" t="s">
        <v>82</v>
      </c>
      <c r="C61" s="57"/>
      <c r="D61" s="29" t="s">
        <v>56</v>
      </c>
      <c r="E61" s="31" t="s">
        <v>64</v>
      </c>
      <c r="F61" s="31">
        <v>200</v>
      </c>
      <c r="G61" s="19">
        <v>15</v>
      </c>
      <c r="H61" s="19"/>
    </row>
    <row r="62" spans="2:8" ht="15.75" x14ac:dyDescent="0.25">
      <c r="B62" s="21" t="s">
        <v>83</v>
      </c>
      <c r="C62" s="56"/>
      <c r="D62" s="29"/>
      <c r="E62" s="30" t="s">
        <v>70</v>
      </c>
      <c r="F62" s="31"/>
      <c r="G62" s="16">
        <f>G63</f>
        <v>1681.8</v>
      </c>
      <c r="H62" s="16">
        <f>H63</f>
        <v>193.8</v>
      </c>
    </row>
    <row r="63" spans="2:8" ht="31.5" x14ac:dyDescent="0.25">
      <c r="B63" s="22" t="s">
        <v>84</v>
      </c>
      <c r="C63" s="57"/>
      <c r="D63" s="29" t="s">
        <v>44</v>
      </c>
      <c r="E63" s="31" t="s">
        <v>71</v>
      </c>
      <c r="F63" s="31">
        <v>200</v>
      </c>
      <c r="G63" s="19">
        <v>1681.8</v>
      </c>
      <c r="H63" s="19">
        <v>193.8</v>
      </c>
    </row>
    <row r="64" spans="2:8" ht="15.75" x14ac:dyDescent="0.25">
      <c r="B64" s="32" t="s">
        <v>85</v>
      </c>
      <c r="C64" s="58"/>
      <c r="D64" s="33" t="s">
        <v>65</v>
      </c>
      <c r="E64" s="34" t="s">
        <v>66</v>
      </c>
      <c r="F64" s="34">
        <v>800</v>
      </c>
      <c r="G64" s="35"/>
      <c r="H64" s="35"/>
    </row>
    <row r="65" spans="2:8" ht="15.75" x14ac:dyDescent="0.25">
      <c r="B65" s="13" t="s">
        <v>67</v>
      </c>
      <c r="C65" s="43"/>
      <c r="D65" s="14"/>
      <c r="E65" s="15"/>
      <c r="F65" s="15"/>
      <c r="G65" s="16">
        <f>G6+G13+G64+G60+G62+G43</f>
        <v>9279.1999999999989</v>
      </c>
      <c r="H65" s="16">
        <f>H6+H13+H64+H60+H62+H43</f>
        <v>5406.9</v>
      </c>
    </row>
    <row r="66" spans="2:8" x14ac:dyDescent="0.25">
      <c r="B66" s="1"/>
      <c r="C66" s="59"/>
      <c r="D66" s="2"/>
      <c r="E66" s="2"/>
      <c r="F66" s="2"/>
      <c r="G66" s="1"/>
    </row>
    <row r="67" spans="2:8" ht="15.75" x14ac:dyDescent="0.25">
      <c r="B67" s="68" t="s">
        <v>89</v>
      </c>
      <c r="C67" s="68"/>
      <c r="D67" s="68"/>
      <c r="E67" s="68"/>
      <c r="F67" s="68"/>
      <c r="G67" s="68"/>
    </row>
    <row r="68" spans="2:8" x14ac:dyDescent="0.25">
      <c r="B68" s="1"/>
      <c r="C68" s="59"/>
      <c r="D68" s="2"/>
      <c r="E68" s="2"/>
      <c r="F68" s="2"/>
      <c r="G68" s="1"/>
    </row>
    <row r="69" spans="2:8" x14ac:dyDescent="0.25">
      <c r="B69" s="1"/>
      <c r="C69" s="59"/>
      <c r="D69" s="2"/>
      <c r="E69" s="2"/>
      <c r="F69" s="2"/>
      <c r="G69" s="1"/>
    </row>
    <row r="70" spans="2:8" x14ac:dyDescent="0.25">
      <c r="B70" s="1"/>
      <c r="C70" s="59"/>
      <c r="D70" s="2"/>
      <c r="E70" s="2"/>
      <c r="F70" s="2"/>
      <c r="G70" s="1"/>
    </row>
    <row r="71" spans="2:8" x14ac:dyDescent="0.25">
      <c r="B71" s="1"/>
      <c r="C71" s="59"/>
      <c r="D71" s="2"/>
      <c r="E71" s="2"/>
      <c r="F71" s="2"/>
      <c r="G71" s="1"/>
    </row>
    <row r="72" spans="2:8" x14ac:dyDescent="0.25">
      <c r="B72" s="1"/>
      <c r="C72" s="59"/>
      <c r="D72" s="2"/>
      <c r="E72" s="2"/>
      <c r="F72" s="2"/>
      <c r="G72" s="1"/>
    </row>
    <row r="73" spans="2:8" x14ac:dyDescent="0.25">
      <c r="B73" s="1"/>
      <c r="C73" s="59"/>
      <c r="D73" s="2"/>
      <c r="E73" s="2"/>
      <c r="F73" s="2"/>
      <c r="G73" s="1"/>
    </row>
    <row r="74" spans="2:8" x14ac:dyDescent="0.25">
      <c r="B74" s="1"/>
      <c r="C74" s="59"/>
      <c r="D74" s="2"/>
      <c r="E74" s="2"/>
      <c r="F74" s="2"/>
      <c r="G74" s="1"/>
    </row>
  </sheetData>
  <mergeCells count="46">
    <mergeCell ref="H45:H46"/>
    <mergeCell ref="H35:H36"/>
    <mergeCell ref="B43:B44"/>
    <mergeCell ref="D43:D44"/>
    <mergeCell ref="E43:E44"/>
    <mergeCell ref="F43:F44"/>
    <mergeCell ref="G43:G44"/>
    <mergeCell ref="H43:H44"/>
    <mergeCell ref="B35:B36"/>
    <mergeCell ref="D35:D36"/>
    <mergeCell ref="E35:E36"/>
    <mergeCell ref="F35:F36"/>
    <mergeCell ref="G35:G36"/>
    <mergeCell ref="B45:B46"/>
    <mergeCell ref="D45:D46"/>
    <mergeCell ref="E45:E46"/>
    <mergeCell ref="H20:H21"/>
    <mergeCell ref="B28:B30"/>
    <mergeCell ref="D28:D30"/>
    <mergeCell ref="E28:E30"/>
    <mergeCell ref="F28:F30"/>
    <mergeCell ref="G28:G30"/>
    <mergeCell ref="H28:H30"/>
    <mergeCell ref="B20:B21"/>
    <mergeCell ref="D20:D21"/>
    <mergeCell ref="E20:E21"/>
    <mergeCell ref="F20:F21"/>
    <mergeCell ref="H7:H8"/>
    <mergeCell ref="B15:B16"/>
    <mergeCell ref="D15:D16"/>
    <mergeCell ref="E15:E16"/>
    <mergeCell ref="F15:F16"/>
    <mergeCell ref="G15:G16"/>
    <mergeCell ref="H15:H16"/>
    <mergeCell ref="B7:B8"/>
    <mergeCell ref="D7:D8"/>
    <mergeCell ref="E7:E8"/>
    <mergeCell ref="F7:F8"/>
    <mergeCell ref="B67:D67"/>
    <mergeCell ref="E67:G67"/>
    <mergeCell ref="B1:G2"/>
    <mergeCell ref="B3:G3"/>
    <mergeCell ref="G7:G8"/>
    <mergeCell ref="G20:G21"/>
    <mergeCell ref="F45:F46"/>
    <mergeCell ref="G45:G46"/>
  </mergeCells>
  <pageMargins left="0.70866141732283472" right="0.11811023622047245" top="0.15748031496062992" bottom="0.27559055118110237" header="0.51181102362204722" footer="0.31496062992125984"/>
  <pageSetup paperSize="9" scale="5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Масюков Игорь Васильевич</cp:lastModifiedBy>
  <cp:lastPrinted>2022-10-12T08:15:46Z</cp:lastPrinted>
  <dcterms:created xsi:type="dcterms:W3CDTF">2015-06-05T18:17:20Z</dcterms:created>
  <dcterms:modified xsi:type="dcterms:W3CDTF">2023-06-29T09:20:58Z</dcterms:modified>
</cp:coreProperties>
</file>