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H18" i="6"/>
  <c r="H53"/>
  <c r="H81"/>
  <c r="G81"/>
  <c r="H63"/>
  <c r="G63"/>
  <c r="G59"/>
  <c r="G53"/>
  <c r="H16"/>
  <c r="G16"/>
  <c r="G18"/>
  <c r="H75"/>
  <c r="H79"/>
  <c r="H77"/>
  <c r="G77"/>
  <c r="H73"/>
  <c r="G73"/>
  <c r="H69"/>
  <c r="G69"/>
  <c r="H59"/>
  <c r="H48"/>
  <c r="H46"/>
  <c r="G46"/>
  <c r="H42"/>
  <c r="H35"/>
  <c r="H25"/>
  <c r="H9"/>
  <c r="H8" s="1"/>
  <c r="G25"/>
  <c r="G79"/>
  <c r="G75"/>
  <c r="G48"/>
  <c r="G42"/>
  <c r="G35"/>
  <c r="G9"/>
  <c r="G8" s="1"/>
  <c r="H15" l="1"/>
  <c r="G51"/>
  <c r="H51"/>
  <c r="H86" s="1"/>
  <c r="G15"/>
  <c r="I52" i="1"/>
  <c r="H52"/>
  <c r="G52"/>
  <c r="G86" i="6" l="1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<sst xmlns="http://schemas.openxmlformats.org/spreadsheetml/2006/main" count="346" uniqueCount="146">
  <si>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</si>
  <si>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</si>
  <si>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</si>
  <si>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</si>
  <si>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</si>
  <si>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</si>
  <si>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</si>
  <si>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</si>
  <si>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</si>
  <si>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</si>
  <si>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</si>
  <si>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</si>
  <si>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</si>
  <si>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</si>
  <si>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</si>
  <si>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</si>
  <si>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</si>
  <si>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</si>
  <si>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</si>
  <si>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</si>
  <si>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</si>
  <si>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</si>
  <si>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</si>
  <si>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</si>
  <si>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</si>
  <si>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</si>
  <si>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</si>
  <si>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</si>
  <si>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</si>
  <si>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</si>
  <si>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</si>
  <si>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</si>
  <si>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</si>
  <si>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</si>
  <si>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</si>
  <si>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</si>
  <si>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</si>
  <si>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</si>
  <si>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</si>
  <si>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</si>
  <si>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</si>
  <si>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</si>
  <si>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</si>
  <si>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</si>
  <si>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</si>
  <si>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</si>
  <si>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</si>
  <si>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</si>
  <si>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</si>
  <si>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</si>
  <si>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</si>
  <si>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</si>
  <si>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</si>
  <si>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</si>
  <si>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</si>
  <si>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</si>
  <si>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</si>
  <si>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</si>
  <si>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</si>
  <si>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</si>
  <si>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</si>
  <si>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</si>
  <si>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</si>
  <si>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</si>
  <si>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</si>
  <si>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</si>
  <si>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</si>
  <si>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</si>
  <si>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</si>
  <si>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</si>
  <si>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</si>
  <si>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</si>
  <si>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</si>
  <si>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</si>
  <si>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</si>
  <si>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</si>
  <si>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</si>
  <si>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</si>
  <si>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</si>
  <si>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</si>
  <si>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</si>
  <si>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</si>
  <si>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</si>
  <si>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</si>
  <si>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</si>
  <si>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</si>
  <si>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</si>
  <si>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</si>
  <si>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</si>
  <si>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</si>
  <si>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</si>
  <si>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</si>
  <si>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</si>
  <si>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</si>
  <si>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</si>
  <si>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</si>
  <si>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</si>
  <si>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</si>
  <si>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</si>
  <si>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</si>
  <si>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</si>
  <si>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</si>
  <si>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</si>
  <si>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</si>
  <si>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</si>
  <si>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</si>
  <si>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</si>
  <si>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</si>
  <si>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</si>
  <si>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</si>
  <si>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</si>
  <si>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</si>
  <si>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</si>
  <si>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</si>
  <si>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</si>
  <si>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</si>
  <si>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</si>
  <si>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</si>
  <si>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</si>
  <si>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</si>
  <si>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</si>
  <si>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</si>
  <si>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</si>
  <si>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</si>
  <si>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</si>
  <si>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</si>
  <si>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</si>
  <si>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</si>
  <si>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</si>
  <si>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</si>
  <si>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</si>
  <si>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</si>
  <si>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</si>
  <si>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</si>
  <si>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</si>
  <si>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</si>
  <si>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</si>
  <si>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</si>
  <si>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>16 2 01 S9180</t>
  </si>
  <si>
    <t>ОБ</t>
  </si>
  <si>
    <t>16 1 00 00000</t>
  </si>
  <si>
    <t>19 2 01 70100</t>
  </si>
  <si>
    <t>19 3 01 88050</t>
  </si>
  <si>
    <t>19 7 02 98500</t>
  </si>
  <si>
    <t>24 2 01 S8850</t>
  </si>
  <si>
    <t xml:space="preserve"> за 9 месяцев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</si>
</sst>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21" fillId="0" borderId="0" xfId="0" applyFont="1" applyAlignment="1"/>
    <xf numFmtId="0" fontId="20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6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55" t="s">
        <v>34</v>
      </c>
      <c r="C1" s="155"/>
      <c r="D1" s="155"/>
      <c r="E1" s="155"/>
      <c r="F1" s="155"/>
      <c r="G1" s="155"/>
    </row>
    <row r="2" spans="2:9" ht="18.75" customHeight="1">
      <c r="B2" s="155"/>
      <c r="C2" s="155"/>
      <c r="D2" s="155"/>
      <c r="E2" s="155"/>
      <c r="F2" s="155"/>
      <c r="G2" s="155"/>
      <c r="H2" s="2"/>
    </row>
    <row r="3" spans="2:9" ht="18.75">
      <c r="B3" s="167" t="s">
        <v>92</v>
      </c>
      <c r="C3" s="167"/>
      <c r="D3" s="167"/>
      <c r="E3" s="167"/>
      <c r="F3" s="167"/>
      <c r="G3" s="167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69" t="s">
        <v>3</v>
      </c>
      <c r="C7" s="21"/>
      <c r="D7" s="170"/>
      <c r="E7" s="161" t="s">
        <v>69</v>
      </c>
      <c r="F7" s="165"/>
      <c r="G7" s="158">
        <f>G9+G10+G11</f>
        <v>1570.5</v>
      </c>
      <c r="H7" s="158">
        <f>H9+H10+H11</f>
        <v>1632.6</v>
      </c>
      <c r="I7" s="158">
        <f>I9+I10+I11</f>
        <v>1614.7</v>
      </c>
    </row>
    <row r="8" spans="2:9" ht="24" customHeight="1">
      <c r="B8" s="169"/>
      <c r="C8" s="22"/>
      <c r="D8" s="171"/>
      <c r="E8" s="162"/>
      <c r="F8" s="166"/>
      <c r="G8" s="158"/>
      <c r="H8" s="158"/>
      <c r="I8" s="158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56" t="s">
        <v>5</v>
      </c>
      <c r="C14" s="21"/>
      <c r="D14" s="163"/>
      <c r="E14" s="161" t="s">
        <v>39</v>
      </c>
      <c r="F14" s="165"/>
      <c r="G14" s="158">
        <f>G16+G17+G18</f>
        <v>1160.3</v>
      </c>
      <c r="H14" s="158">
        <f>H16+H17+H18</f>
        <v>1209</v>
      </c>
      <c r="I14" s="158">
        <f>I16+I17+I18</f>
        <v>1209</v>
      </c>
    </row>
    <row r="15" spans="2:9" ht="15" customHeight="1">
      <c r="B15" s="157"/>
      <c r="C15" s="22"/>
      <c r="D15" s="164"/>
      <c r="E15" s="162"/>
      <c r="F15" s="166"/>
      <c r="G15" s="158"/>
      <c r="H15" s="158"/>
      <c r="I15" s="158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68" t="s">
        <v>6</v>
      </c>
      <c r="C19" s="31"/>
      <c r="D19" s="163"/>
      <c r="E19" s="161" t="s">
        <v>38</v>
      </c>
      <c r="F19" s="165"/>
      <c r="G19" s="158">
        <f>G21+G22+G24+G23</f>
        <v>1805.1</v>
      </c>
      <c r="H19" s="158">
        <f t="shared" ref="H19:I19" si="1">H21+H22+H24+H23</f>
        <v>1969.5</v>
      </c>
      <c r="I19" s="158">
        <f t="shared" si="1"/>
        <v>1898.5</v>
      </c>
    </row>
    <row r="20" spans="2:9" ht="15" customHeight="1">
      <c r="B20" s="168"/>
      <c r="C20" s="42"/>
      <c r="D20" s="164"/>
      <c r="E20" s="162"/>
      <c r="F20" s="166"/>
      <c r="G20" s="158"/>
      <c r="H20" s="158"/>
      <c r="I20" s="158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68" t="s">
        <v>7</v>
      </c>
      <c r="C25" s="31"/>
      <c r="D25" s="163"/>
      <c r="E25" s="161" t="s">
        <v>42</v>
      </c>
      <c r="F25" s="165"/>
      <c r="G25" s="158">
        <f>G28+G29+G30+G31</f>
        <v>124</v>
      </c>
      <c r="H25" s="158">
        <f t="shared" ref="H25:I25" si="2">H28+H29+H30+H31</f>
        <v>124</v>
      </c>
      <c r="I25" s="158">
        <f t="shared" si="2"/>
        <v>124</v>
      </c>
    </row>
    <row r="26" spans="2:9" ht="15" customHeight="1">
      <c r="B26" s="168"/>
      <c r="C26" s="44"/>
      <c r="D26" s="172"/>
      <c r="E26" s="173"/>
      <c r="F26" s="174"/>
      <c r="G26" s="158"/>
      <c r="H26" s="158"/>
      <c r="I26" s="158"/>
    </row>
    <row r="27" spans="2:9" ht="15" customHeight="1">
      <c r="B27" s="168"/>
      <c r="C27" s="42"/>
      <c r="D27" s="164"/>
      <c r="E27" s="162"/>
      <c r="F27" s="166"/>
      <c r="G27" s="158"/>
      <c r="H27" s="158"/>
      <c r="I27" s="158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56" t="s">
        <v>95</v>
      </c>
      <c r="C32" s="21"/>
      <c r="D32" s="163"/>
      <c r="E32" s="161" t="s">
        <v>45</v>
      </c>
      <c r="F32" s="165"/>
      <c r="G32" s="158">
        <f>G34+G35</f>
        <v>148</v>
      </c>
      <c r="H32" s="158">
        <f>H34+H35</f>
        <v>128</v>
      </c>
      <c r="I32" s="158">
        <f>I34+I35</f>
        <v>38</v>
      </c>
    </row>
    <row r="33" spans="2:9" ht="18.600000000000001" customHeight="1">
      <c r="B33" s="157"/>
      <c r="C33" s="22"/>
      <c r="D33" s="164"/>
      <c r="E33" s="162"/>
      <c r="F33" s="166"/>
      <c r="G33" s="158"/>
      <c r="H33" s="158"/>
      <c r="I33" s="158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96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81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93</v>
      </c>
      <c r="D39" s="24" t="s">
        <v>50</v>
      </c>
      <c r="E39" s="16" t="s">
        <v>113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94</v>
      </c>
      <c r="D40" s="24" t="s">
        <v>50</v>
      </c>
      <c r="E40" s="16" t="s">
        <v>113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90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90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97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59" t="s">
        <v>8</v>
      </c>
      <c r="C45" s="45"/>
      <c r="D45" s="163"/>
      <c r="E45" s="175" t="s">
        <v>25</v>
      </c>
      <c r="F45" s="177"/>
      <c r="G45" s="160">
        <f>G47+G52+G65+G69+G70+G71</f>
        <v>10999.2</v>
      </c>
      <c r="H45" s="160">
        <f>H47+H52+H65+H69+H70+H71</f>
        <v>3934.1</v>
      </c>
      <c r="I45" s="160">
        <f>I47+I52+I65+I69+I70+I71</f>
        <v>831.3</v>
      </c>
    </row>
    <row r="46" spans="2:9" ht="15" customHeight="1">
      <c r="B46" s="159"/>
      <c r="C46" s="46"/>
      <c r="D46" s="164"/>
      <c r="E46" s="176"/>
      <c r="F46" s="178"/>
      <c r="G46" s="160"/>
      <c r="H46" s="160"/>
      <c r="I46" s="160"/>
    </row>
    <row r="47" spans="2:9" ht="15" customHeight="1">
      <c r="B47" s="156" t="s">
        <v>9</v>
      </c>
      <c r="C47" s="21"/>
      <c r="D47" s="163"/>
      <c r="E47" s="161" t="s">
        <v>70</v>
      </c>
      <c r="F47" s="165"/>
      <c r="G47" s="158">
        <f>G49+G50+G51</f>
        <v>284.5</v>
      </c>
      <c r="H47" s="158">
        <f t="shared" ref="H47:I47" si="4">H49+H50+H51</f>
        <v>290.5</v>
      </c>
      <c r="I47" s="158">
        <f t="shared" si="4"/>
        <v>297.5</v>
      </c>
    </row>
    <row r="48" spans="2:9" ht="15" customHeight="1">
      <c r="B48" s="157"/>
      <c r="C48" s="22"/>
      <c r="D48" s="164"/>
      <c r="E48" s="162"/>
      <c r="F48" s="166"/>
      <c r="G48" s="158"/>
      <c r="H48" s="158"/>
      <c r="I48" s="158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93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94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116</v>
      </c>
      <c r="C54" s="33" t="s">
        <v>90</v>
      </c>
      <c r="D54" s="71" t="s">
        <v>50</v>
      </c>
      <c r="E54" s="16" t="s">
        <v>110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116</v>
      </c>
      <c r="C55" s="33" t="s">
        <v>93</v>
      </c>
      <c r="D55" s="71" t="s">
        <v>50</v>
      </c>
      <c r="E55" s="16" t="s">
        <v>110</v>
      </c>
      <c r="F55" s="28">
        <v>200</v>
      </c>
      <c r="G55" s="60">
        <v>40.4</v>
      </c>
      <c r="H55" s="60"/>
      <c r="I55" s="60"/>
      <c r="J55" t="s">
        <v>111</v>
      </c>
    </row>
    <row r="56" spans="2:10" ht="18.2" customHeight="1">
      <c r="B56" s="52" t="s">
        <v>116</v>
      </c>
      <c r="C56" s="41" t="s">
        <v>94</v>
      </c>
      <c r="D56" s="56" t="s">
        <v>50</v>
      </c>
      <c r="E56" s="53" t="s">
        <v>110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116</v>
      </c>
      <c r="C57" s="41" t="s">
        <v>115</v>
      </c>
      <c r="D57" s="71" t="s">
        <v>50</v>
      </c>
      <c r="E57" s="16" t="s">
        <v>110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116</v>
      </c>
      <c r="C58" s="41"/>
      <c r="D58" s="56" t="s">
        <v>50</v>
      </c>
      <c r="E58" s="53" t="s">
        <v>118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119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117</v>
      </c>
      <c r="C60" s="33" t="s">
        <v>90</v>
      </c>
      <c r="D60" s="71" t="s">
        <v>50</v>
      </c>
      <c r="E60" s="16" t="s">
        <v>110</v>
      </c>
      <c r="F60" s="28">
        <v>200</v>
      </c>
      <c r="G60" s="60"/>
      <c r="H60" s="60"/>
      <c r="I60" s="60"/>
    </row>
    <row r="61" spans="2:10" ht="19.5" customHeight="1">
      <c r="B61" s="51" t="s">
        <v>117</v>
      </c>
      <c r="C61" s="33" t="s">
        <v>93</v>
      </c>
      <c r="D61" s="56" t="s">
        <v>50</v>
      </c>
      <c r="E61" s="53" t="s">
        <v>110</v>
      </c>
      <c r="F61" s="54">
        <v>200</v>
      </c>
      <c r="G61" s="60"/>
      <c r="H61" s="60"/>
      <c r="I61" s="60"/>
    </row>
    <row r="62" spans="2:10" ht="16.899999999999999" customHeight="1">
      <c r="B62" s="52" t="s">
        <v>117</v>
      </c>
      <c r="C62" s="41" t="s">
        <v>94</v>
      </c>
      <c r="D62" s="56" t="s">
        <v>50</v>
      </c>
      <c r="E62" s="53" t="s">
        <v>110</v>
      </c>
      <c r="F62" s="54">
        <v>200</v>
      </c>
      <c r="G62" s="60"/>
      <c r="H62" s="60"/>
      <c r="I62" s="60"/>
    </row>
    <row r="63" spans="2:10" ht="19.5" customHeight="1">
      <c r="B63" s="52" t="s">
        <v>117</v>
      </c>
      <c r="C63" s="41" t="s">
        <v>115</v>
      </c>
      <c r="D63" s="71" t="s">
        <v>50</v>
      </c>
      <c r="E63" s="16" t="s">
        <v>110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117</v>
      </c>
      <c r="C64" s="41"/>
      <c r="D64" s="56" t="s">
        <v>50</v>
      </c>
      <c r="E64" s="53" t="s">
        <v>118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108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109</v>
      </c>
      <c r="D67" s="24" t="s">
        <v>57</v>
      </c>
      <c r="E67" s="16" t="s">
        <v>91</v>
      </c>
      <c r="F67" s="28">
        <v>200</v>
      </c>
      <c r="G67" s="60">
        <v>966.6</v>
      </c>
      <c r="H67" s="60"/>
      <c r="I67" s="60"/>
      <c r="J67" t="s">
        <v>112</v>
      </c>
    </row>
    <row r="68" spans="2:12" ht="15.75">
      <c r="B68" s="50"/>
      <c r="C68" s="41" t="s">
        <v>94</v>
      </c>
      <c r="D68" s="24" t="s">
        <v>57</v>
      </c>
      <c r="E68" s="16" t="s">
        <v>91</v>
      </c>
      <c r="F68" s="28">
        <v>200</v>
      </c>
      <c r="G68" s="60">
        <v>204.4</v>
      </c>
      <c r="H68" s="60"/>
      <c r="I68" s="60"/>
    </row>
    <row r="69" spans="2:12" ht="31.5">
      <c r="B69" s="30" t="s">
        <v>84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98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100</v>
      </c>
      <c r="C72" s="48"/>
      <c r="D72" s="5"/>
      <c r="E72" s="15" t="s">
        <v>79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103</v>
      </c>
      <c r="C73" s="47"/>
      <c r="D73" s="5" t="s">
        <v>50</v>
      </c>
      <c r="E73" s="34" t="s">
        <v>80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101</v>
      </c>
      <c r="C74" s="48"/>
      <c r="D74" s="5"/>
      <c r="E74" s="15" t="s">
        <v>83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104</v>
      </c>
      <c r="C75" s="47"/>
      <c r="D75" s="57" t="s">
        <v>55</v>
      </c>
      <c r="E75" s="55" t="s">
        <v>86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102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85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114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87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88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89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107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I45:I46"/>
    <mergeCell ref="I47:I48"/>
    <mergeCell ref="I7:I8"/>
    <mergeCell ref="I14:I15"/>
    <mergeCell ref="I19:I20"/>
    <mergeCell ref="I25:I27"/>
    <mergeCell ref="H7:H8"/>
    <mergeCell ref="H14:H15"/>
    <mergeCell ref="H19:H20"/>
    <mergeCell ref="H25:H27"/>
    <mergeCell ref="I32:I33"/>
    <mergeCell ref="H32:H33"/>
    <mergeCell ref="H45:H46"/>
    <mergeCell ref="H47:H48"/>
    <mergeCell ref="D32:D33"/>
    <mergeCell ref="F32:F33"/>
    <mergeCell ref="E32:E33"/>
    <mergeCell ref="E45:E46"/>
    <mergeCell ref="D45:D46"/>
    <mergeCell ref="F45:F46"/>
    <mergeCell ref="D19:D20"/>
    <mergeCell ref="E19:E20"/>
    <mergeCell ref="F19:F20"/>
    <mergeCell ref="G19:G20"/>
    <mergeCell ref="D25:D27"/>
    <mergeCell ref="E25:E27"/>
    <mergeCell ref="F25:F27"/>
    <mergeCell ref="D7:D8"/>
    <mergeCell ref="E7:E8"/>
    <mergeCell ref="F7:F8"/>
    <mergeCell ref="G7:G8"/>
    <mergeCell ref="D14:D15"/>
    <mergeCell ref="E14:E15"/>
    <mergeCell ref="F14:F15"/>
    <mergeCell ref="G14:G15"/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tabSelected="1" topLeftCell="A69" workbookViewId="0">
      <selection activeCell="J83" sqref="J83"/>
    </sheetView>
  </sheetViews>
  <sheetFormatPr defaultRowHeight="15"/>
  <cols>
    <col min="1" max="1" width="89.28515625" customWidth="1"/>
    <col min="2" max="2" width="6" hidden="1" customWidth="1"/>
    <col min="3" max="3" width="6" style="151" customWidth="1"/>
    <col min="4" max="4" width="9.28515625" style="143" customWidth="1"/>
    <col min="5" max="5" width="20.5703125" style="3" customWidth="1"/>
    <col min="6" max="6" width="6.7109375" style="3" customWidth="1"/>
    <col min="7" max="7" width="13.140625" style="116" customWidth="1"/>
    <col min="8" max="8" width="13" style="116" customWidth="1"/>
  </cols>
  <sheetData>
    <row r="1" spans="1:10" ht="18.75">
      <c r="A1" s="119"/>
      <c r="B1" s="119"/>
      <c r="C1" s="120"/>
      <c r="D1" s="135"/>
      <c r="E1" s="119"/>
      <c r="F1" s="119"/>
      <c r="G1" s="119"/>
      <c r="H1" s="98"/>
    </row>
    <row r="2" spans="1:10" ht="15.75">
      <c r="A2" s="187" t="s">
        <v>130</v>
      </c>
      <c r="B2" s="187"/>
      <c r="C2" s="187"/>
      <c r="D2" s="187"/>
      <c r="E2" s="187"/>
      <c r="F2" s="187"/>
      <c r="G2" s="187"/>
      <c r="H2" s="187"/>
    </row>
    <row r="3" spans="1:10" ht="15.75">
      <c r="A3" s="187" t="s">
        <v>131</v>
      </c>
      <c r="B3" s="187"/>
      <c r="C3" s="187"/>
      <c r="D3" s="187"/>
      <c r="E3" s="187"/>
      <c r="F3" s="187"/>
      <c r="G3" s="187"/>
      <c r="H3" s="187"/>
    </row>
    <row r="4" spans="1:10" ht="18.75" customHeight="1">
      <c r="A4" s="187" t="s">
        <v>132</v>
      </c>
      <c r="B4" s="187"/>
      <c r="C4" s="187"/>
      <c r="D4" s="187"/>
      <c r="E4" s="187"/>
      <c r="F4" s="187"/>
      <c r="G4" s="187"/>
      <c r="H4" s="187"/>
    </row>
    <row r="5" spans="1:10" ht="15.75">
      <c r="A5" s="188" t="s">
        <v>145</v>
      </c>
      <c r="B5" s="188"/>
      <c r="C5" s="188"/>
      <c r="D5" s="188"/>
      <c r="E5" s="188"/>
      <c r="F5" s="188"/>
      <c r="G5" s="188"/>
      <c r="H5" s="188"/>
    </row>
    <row r="6" spans="1:10" ht="18.75">
      <c r="A6" s="87"/>
      <c r="B6" s="87"/>
      <c r="C6" s="126"/>
      <c r="D6" s="136"/>
      <c r="E6" s="7"/>
      <c r="F6" s="7"/>
      <c r="G6" s="99"/>
      <c r="H6" s="99"/>
    </row>
    <row r="7" spans="1:10" ht="15.75">
      <c r="A7" s="39" t="s">
        <v>0</v>
      </c>
      <c r="B7" s="39"/>
      <c r="C7" s="39"/>
      <c r="D7" s="40" t="s">
        <v>32</v>
      </c>
      <c r="E7" s="40" t="s">
        <v>13</v>
      </c>
      <c r="F7" s="40" t="s">
        <v>33</v>
      </c>
      <c r="G7" s="100" t="s">
        <v>1</v>
      </c>
      <c r="H7" s="100" t="s">
        <v>126</v>
      </c>
    </row>
    <row r="8" spans="1:10" ht="15.75">
      <c r="A8" s="23" t="s">
        <v>2</v>
      </c>
      <c r="B8" s="23"/>
      <c r="C8" s="144"/>
      <c r="D8" s="137"/>
      <c r="E8" s="26" t="s">
        <v>28</v>
      </c>
      <c r="F8" s="26"/>
      <c r="G8" s="101">
        <f>G9</f>
        <v>7232.5</v>
      </c>
      <c r="H8" s="101">
        <f>H9</f>
        <v>6068.1</v>
      </c>
    </row>
    <row r="9" spans="1:10" ht="15" customHeight="1">
      <c r="A9" s="169" t="s">
        <v>3</v>
      </c>
      <c r="B9" s="84"/>
      <c r="C9" s="124"/>
      <c r="D9" s="170"/>
      <c r="E9" s="165" t="s">
        <v>69</v>
      </c>
      <c r="F9" s="165"/>
      <c r="G9" s="180">
        <f>G11+G12+G14+G13</f>
        <v>7232.5</v>
      </c>
      <c r="H9" s="180">
        <f>H11+H12+H14+H13</f>
        <v>6068.1</v>
      </c>
    </row>
    <row r="10" spans="1:10" ht="21" customHeight="1">
      <c r="A10" s="169"/>
      <c r="B10" s="85"/>
      <c r="C10" s="125"/>
      <c r="D10" s="171"/>
      <c r="E10" s="166"/>
      <c r="F10" s="166"/>
      <c r="G10" s="181"/>
      <c r="H10" s="181"/>
    </row>
    <row r="11" spans="1:10" ht="15.75">
      <c r="A11" s="89"/>
      <c r="B11" s="89"/>
      <c r="C11" s="28"/>
      <c r="D11" s="137" t="s">
        <v>35</v>
      </c>
      <c r="E11" s="28" t="s">
        <v>15</v>
      </c>
      <c r="F11" s="28">
        <v>100</v>
      </c>
      <c r="G11" s="103">
        <v>1826.7</v>
      </c>
      <c r="H11" s="103">
        <v>1123.5999999999999</v>
      </c>
      <c r="I11" s="43"/>
      <c r="J11" s="9"/>
    </row>
    <row r="12" spans="1:10" ht="15.75">
      <c r="A12" s="89"/>
      <c r="B12" s="89"/>
      <c r="C12" s="28"/>
      <c r="D12" s="137" t="s">
        <v>35</v>
      </c>
      <c r="E12" s="28" t="s">
        <v>15</v>
      </c>
      <c r="F12" s="28">
        <v>200</v>
      </c>
      <c r="G12" s="103">
        <v>5405.8</v>
      </c>
      <c r="H12" s="103">
        <v>4944.5</v>
      </c>
      <c r="I12" s="43"/>
      <c r="J12" s="9"/>
    </row>
    <row r="13" spans="1:10" ht="15.75" hidden="1">
      <c r="A13" s="84"/>
      <c r="B13" s="84"/>
      <c r="C13" s="124"/>
      <c r="D13" s="137" t="s">
        <v>35</v>
      </c>
      <c r="E13" s="28" t="s">
        <v>121</v>
      </c>
      <c r="F13" s="28">
        <v>200</v>
      </c>
      <c r="G13" s="104">
        <v>0</v>
      </c>
      <c r="H13" s="104"/>
      <c r="I13" s="43"/>
      <c r="J13" s="9"/>
    </row>
    <row r="14" spans="1:10" ht="15.75">
      <c r="A14" s="84"/>
      <c r="B14" s="84"/>
      <c r="C14" s="124"/>
      <c r="D14" s="137" t="s">
        <v>35</v>
      </c>
      <c r="E14" s="28" t="s">
        <v>15</v>
      </c>
      <c r="F14" s="28">
        <v>800</v>
      </c>
      <c r="G14" s="104">
        <v>0</v>
      </c>
      <c r="H14" s="104">
        <v>0</v>
      </c>
      <c r="I14" s="43"/>
    </row>
    <row r="15" spans="1:10" ht="31.5">
      <c r="A15" s="86" t="s">
        <v>4</v>
      </c>
      <c r="B15" s="86"/>
      <c r="C15" s="26"/>
      <c r="D15" s="137"/>
      <c r="E15" s="26" t="s">
        <v>16</v>
      </c>
      <c r="F15" s="26"/>
      <c r="G15" s="101">
        <f>G16+G18+G25+G35+G42+G48+G46</f>
        <v>6238.9999999999991</v>
      </c>
      <c r="H15" s="101">
        <f>H16+H18+H25+H35+H42+H48+H46</f>
        <v>4612.6000000000004</v>
      </c>
    </row>
    <row r="16" spans="1:10" ht="31.5">
      <c r="A16" s="92" t="s">
        <v>124</v>
      </c>
      <c r="B16" s="88"/>
      <c r="C16" s="28"/>
      <c r="D16" s="137"/>
      <c r="E16" s="26" t="s">
        <v>140</v>
      </c>
      <c r="F16" s="28"/>
      <c r="G16" s="134">
        <f>G17</f>
        <v>925.5</v>
      </c>
      <c r="H16" s="134">
        <f>H17</f>
        <v>911</v>
      </c>
    </row>
    <row r="17" spans="1:8" ht="15.75">
      <c r="A17" s="31"/>
      <c r="B17" s="31"/>
      <c r="C17" s="124"/>
      <c r="D17" s="137" t="s">
        <v>36</v>
      </c>
      <c r="E17" s="28" t="s">
        <v>17</v>
      </c>
      <c r="F17" s="28">
        <v>100</v>
      </c>
      <c r="G17" s="103">
        <v>925.5</v>
      </c>
      <c r="H17" s="103">
        <v>911</v>
      </c>
    </row>
    <row r="18" spans="1:8" ht="15" customHeight="1">
      <c r="A18" s="156" t="s">
        <v>5</v>
      </c>
      <c r="B18" s="84"/>
      <c r="C18" s="124"/>
      <c r="D18" s="170"/>
      <c r="E18" s="177" t="s">
        <v>39</v>
      </c>
      <c r="F18" s="165"/>
      <c r="G18" s="185">
        <f>G20+G21+G24+G22+G23</f>
        <v>2740</v>
      </c>
      <c r="H18" s="185">
        <f>H20+H21+H24+H22+H23</f>
        <v>1988.5</v>
      </c>
    </row>
    <row r="19" spans="1:8" ht="1.5" customHeight="1">
      <c r="A19" s="157"/>
      <c r="B19" s="85"/>
      <c r="C19" s="125"/>
      <c r="D19" s="171"/>
      <c r="E19" s="178"/>
      <c r="F19" s="166"/>
      <c r="G19" s="186"/>
      <c r="H19" s="186"/>
    </row>
    <row r="20" spans="1:8" ht="15.75">
      <c r="A20" s="78"/>
      <c r="B20" s="85"/>
      <c r="C20" s="125"/>
      <c r="D20" s="130" t="s">
        <v>37</v>
      </c>
      <c r="E20" s="28" t="s">
        <v>18</v>
      </c>
      <c r="F20" s="28">
        <v>100</v>
      </c>
      <c r="G20" s="105">
        <v>532.5</v>
      </c>
      <c r="H20" s="105">
        <v>421.4</v>
      </c>
    </row>
    <row r="21" spans="1:8" ht="15.75">
      <c r="A21" s="93"/>
      <c r="B21" s="85"/>
      <c r="C21" s="125"/>
      <c r="D21" s="130" t="s">
        <v>37</v>
      </c>
      <c r="E21" s="28" t="s">
        <v>18</v>
      </c>
      <c r="F21" s="28">
        <v>200</v>
      </c>
      <c r="G21" s="105">
        <v>953</v>
      </c>
      <c r="H21" s="105">
        <v>314.60000000000002</v>
      </c>
    </row>
    <row r="22" spans="1:8" ht="15.75">
      <c r="A22" s="93"/>
      <c r="B22" s="122"/>
      <c r="C22" s="152" t="s">
        <v>139</v>
      </c>
      <c r="D22" s="130" t="s">
        <v>37</v>
      </c>
      <c r="E22" s="145" t="s">
        <v>138</v>
      </c>
      <c r="F22" s="28">
        <v>200</v>
      </c>
      <c r="G22" s="105">
        <v>1000</v>
      </c>
      <c r="H22" s="105">
        <v>1000</v>
      </c>
    </row>
    <row r="23" spans="1:8" ht="15.75">
      <c r="A23" s="93"/>
      <c r="B23" s="122"/>
      <c r="C23" s="125" t="s">
        <v>122</v>
      </c>
      <c r="D23" s="130" t="s">
        <v>37</v>
      </c>
      <c r="E23" s="28" t="s">
        <v>18</v>
      </c>
      <c r="F23" s="28">
        <v>200</v>
      </c>
      <c r="G23" s="105">
        <v>250</v>
      </c>
      <c r="H23" s="105">
        <v>250</v>
      </c>
    </row>
    <row r="24" spans="1:8" ht="15.75">
      <c r="A24" s="93"/>
      <c r="B24" s="85"/>
      <c r="C24" s="125"/>
      <c r="D24" s="130" t="s">
        <v>37</v>
      </c>
      <c r="E24" s="28" t="s">
        <v>18</v>
      </c>
      <c r="F24" s="28">
        <v>800</v>
      </c>
      <c r="G24" s="105">
        <v>4.5</v>
      </c>
      <c r="H24" s="105">
        <v>2.5</v>
      </c>
    </row>
    <row r="25" spans="1:8" ht="15.75">
      <c r="A25" s="168" t="s">
        <v>99</v>
      </c>
      <c r="B25" s="31"/>
      <c r="C25" s="124"/>
      <c r="D25" s="170"/>
      <c r="E25" s="177" t="s">
        <v>38</v>
      </c>
      <c r="F25" s="165"/>
      <c r="G25" s="185">
        <f>G27+G28+G31+G30+G32+G29+G33+G34</f>
        <v>2162.2999999999997</v>
      </c>
      <c r="H25" s="185">
        <f>H27+H28+H31+H30+H32+H29+H33+H34</f>
        <v>1440</v>
      </c>
    </row>
    <row r="26" spans="1:8" ht="0.75" customHeight="1">
      <c r="A26" s="168"/>
      <c r="B26" s="42"/>
      <c r="C26" s="125"/>
      <c r="D26" s="171"/>
      <c r="E26" s="178"/>
      <c r="F26" s="166"/>
      <c r="G26" s="186"/>
      <c r="H26" s="186"/>
    </row>
    <row r="27" spans="1:8" ht="15.75">
      <c r="A27" s="79"/>
      <c r="B27" s="88"/>
      <c r="C27" s="28"/>
      <c r="D27" s="137" t="s">
        <v>40</v>
      </c>
      <c r="E27" s="28" t="s">
        <v>30</v>
      </c>
      <c r="F27" s="28">
        <v>100</v>
      </c>
      <c r="G27" s="105">
        <v>1946.6</v>
      </c>
      <c r="H27" s="105">
        <v>1275.2</v>
      </c>
    </row>
    <row r="28" spans="1:8" ht="15.75">
      <c r="A28" s="94"/>
      <c r="B28" s="88"/>
      <c r="C28" s="28"/>
      <c r="D28" s="137" t="s">
        <v>40</v>
      </c>
      <c r="E28" s="28" t="s">
        <v>30</v>
      </c>
      <c r="F28" s="28">
        <v>200</v>
      </c>
      <c r="G28" s="105">
        <v>128.1</v>
      </c>
      <c r="H28" s="105">
        <v>77.8</v>
      </c>
    </row>
    <row r="29" spans="1:8" ht="15.75">
      <c r="A29" s="94"/>
      <c r="B29" s="88"/>
      <c r="C29" s="28"/>
      <c r="D29" s="137" t="s">
        <v>40</v>
      </c>
      <c r="E29" s="28" t="s">
        <v>30</v>
      </c>
      <c r="F29" s="28">
        <v>800</v>
      </c>
      <c r="G29" s="105">
        <v>0.5</v>
      </c>
      <c r="H29" s="105">
        <v>0</v>
      </c>
    </row>
    <row r="30" spans="1:8" ht="15.75" hidden="1">
      <c r="A30" s="94"/>
      <c r="B30" s="77"/>
      <c r="C30" s="145"/>
      <c r="D30" s="137" t="s">
        <v>40</v>
      </c>
      <c r="E30" s="28" t="s">
        <v>120</v>
      </c>
      <c r="F30" s="28">
        <v>200</v>
      </c>
      <c r="G30" s="105">
        <v>0</v>
      </c>
      <c r="H30" s="105"/>
    </row>
    <row r="31" spans="1:8" ht="15.75">
      <c r="A31" s="94"/>
      <c r="B31" s="88"/>
      <c r="C31" s="28"/>
      <c r="D31" s="137" t="s">
        <v>40</v>
      </c>
      <c r="E31" s="28" t="s">
        <v>64</v>
      </c>
      <c r="F31" s="28">
        <v>800</v>
      </c>
      <c r="G31" s="105">
        <v>7.1</v>
      </c>
      <c r="H31" s="105">
        <v>7</v>
      </c>
    </row>
    <row r="32" spans="1:8" ht="15.75">
      <c r="A32" s="94"/>
      <c r="B32" s="88"/>
      <c r="C32" s="28"/>
      <c r="D32" s="137" t="s">
        <v>40</v>
      </c>
      <c r="E32" s="28" t="s">
        <v>64</v>
      </c>
      <c r="F32" s="82">
        <v>200</v>
      </c>
      <c r="G32" s="105">
        <v>80</v>
      </c>
      <c r="H32" s="105">
        <v>80</v>
      </c>
    </row>
    <row r="33" spans="1:8" ht="15.75" hidden="1">
      <c r="A33" s="94"/>
      <c r="B33" s="31"/>
      <c r="C33" s="124"/>
      <c r="D33" s="137" t="s">
        <v>40</v>
      </c>
      <c r="E33" s="96" t="s">
        <v>127</v>
      </c>
      <c r="F33" s="96">
        <v>200</v>
      </c>
      <c r="G33" s="105">
        <v>0</v>
      </c>
      <c r="H33" s="105">
        <v>0</v>
      </c>
    </row>
    <row r="34" spans="1:8" ht="15.75" hidden="1">
      <c r="A34" s="94"/>
      <c r="B34" s="31"/>
      <c r="C34" s="124"/>
      <c r="D34" s="137" t="s">
        <v>40</v>
      </c>
      <c r="E34" s="28" t="s">
        <v>120</v>
      </c>
      <c r="F34" s="96">
        <v>200</v>
      </c>
      <c r="G34" s="105">
        <v>0</v>
      </c>
      <c r="H34" s="105">
        <v>0</v>
      </c>
    </row>
    <row r="35" spans="1:8" ht="15" customHeight="1">
      <c r="A35" s="168" t="s">
        <v>7</v>
      </c>
      <c r="B35" s="31"/>
      <c r="C35" s="124"/>
      <c r="D35" s="170"/>
      <c r="E35" s="177" t="s">
        <v>42</v>
      </c>
      <c r="F35" s="165"/>
      <c r="G35" s="184">
        <f>G38+G39+G40+G41</f>
        <v>144</v>
      </c>
      <c r="H35" s="184">
        <f>H38+H39+H40+H41</f>
        <v>110</v>
      </c>
    </row>
    <row r="36" spans="1:8" ht="4.5" hidden="1" customHeight="1">
      <c r="A36" s="168"/>
      <c r="B36" s="44"/>
      <c r="C36" s="131"/>
      <c r="D36" s="182"/>
      <c r="E36" s="183"/>
      <c r="F36" s="174"/>
      <c r="G36" s="184"/>
      <c r="H36" s="184"/>
    </row>
    <row r="37" spans="1:8" ht="15.75" hidden="1">
      <c r="A37" s="168"/>
      <c r="B37" s="42"/>
      <c r="C37" s="125"/>
      <c r="D37" s="171"/>
      <c r="E37" s="178"/>
      <c r="F37" s="166"/>
      <c r="G37" s="184"/>
      <c r="H37" s="184"/>
    </row>
    <row r="38" spans="1:8" ht="15.75">
      <c r="A38" s="31"/>
      <c r="B38" s="31"/>
      <c r="C38" s="124"/>
      <c r="D38" s="129" t="s">
        <v>43</v>
      </c>
      <c r="E38" s="28" t="s">
        <v>19</v>
      </c>
      <c r="F38" s="82">
        <v>800</v>
      </c>
      <c r="G38" s="104">
        <v>1</v>
      </c>
      <c r="H38" s="104">
        <v>0</v>
      </c>
    </row>
    <row r="39" spans="1:8" ht="15.75">
      <c r="A39" s="31"/>
      <c r="B39" s="31"/>
      <c r="C39" s="124"/>
      <c r="D39" s="129" t="s">
        <v>44</v>
      </c>
      <c r="E39" s="28" t="s">
        <v>21</v>
      </c>
      <c r="F39" s="82">
        <v>700</v>
      </c>
      <c r="G39" s="104">
        <v>1</v>
      </c>
      <c r="H39" s="104">
        <v>0</v>
      </c>
    </row>
    <row r="40" spans="1:8" ht="15.75">
      <c r="A40" s="31"/>
      <c r="B40" s="31"/>
      <c r="C40" s="124"/>
      <c r="D40" s="129" t="s">
        <v>37</v>
      </c>
      <c r="E40" s="28" t="s">
        <v>20</v>
      </c>
      <c r="F40" s="82">
        <v>500</v>
      </c>
      <c r="G40" s="104">
        <v>141</v>
      </c>
      <c r="H40" s="104">
        <v>110</v>
      </c>
    </row>
    <row r="41" spans="1:8" ht="15.75">
      <c r="A41" s="31"/>
      <c r="B41" s="31"/>
      <c r="C41" s="124"/>
      <c r="D41" s="129" t="s">
        <v>50</v>
      </c>
      <c r="E41" s="28" t="s">
        <v>20</v>
      </c>
      <c r="F41" s="82">
        <v>500</v>
      </c>
      <c r="G41" s="104">
        <v>1</v>
      </c>
      <c r="H41" s="104">
        <v>0</v>
      </c>
    </row>
    <row r="42" spans="1:8" ht="15.75">
      <c r="A42" s="156" t="s">
        <v>95</v>
      </c>
      <c r="B42" s="84"/>
      <c r="C42" s="124"/>
      <c r="D42" s="170"/>
      <c r="E42" s="177" t="s">
        <v>45</v>
      </c>
      <c r="F42" s="165"/>
      <c r="G42" s="180">
        <f>G44+G45</f>
        <v>37</v>
      </c>
      <c r="H42" s="180">
        <f>H44+H45</f>
        <v>8</v>
      </c>
    </row>
    <row r="43" spans="1:8" ht="15.75">
      <c r="A43" s="157"/>
      <c r="B43" s="85"/>
      <c r="C43" s="125"/>
      <c r="D43" s="171"/>
      <c r="E43" s="178"/>
      <c r="F43" s="166"/>
      <c r="G43" s="181"/>
      <c r="H43" s="181"/>
    </row>
    <row r="44" spans="1:8" ht="15.75">
      <c r="A44" s="85"/>
      <c r="B44" s="85"/>
      <c r="C44" s="125"/>
      <c r="D44" s="130" t="s">
        <v>46</v>
      </c>
      <c r="E44" s="28" t="s">
        <v>65</v>
      </c>
      <c r="F44" s="83">
        <v>200</v>
      </c>
      <c r="G44" s="107">
        <v>12</v>
      </c>
      <c r="H44" s="107">
        <v>8</v>
      </c>
    </row>
    <row r="45" spans="1:8" ht="15.75">
      <c r="A45" s="85"/>
      <c r="B45" s="85"/>
      <c r="C45" s="125"/>
      <c r="D45" s="130" t="s">
        <v>47</v>
      </c>
      <c r="E45" s="28" t="s">
        <v>22</v>
      </c>
      <c r="F45" s="83">
        <v>200</v>
      </c>
      <c r="G45" s="107">
        <v>25</v>
      </c>
      <c r="H45" s="107">
        <v>0</v>
      </c>
    </row>
    <row r="46" spans="1:8" ht="15.75">
      <c r="A46" s="118" t="s">
        <v>128</v>
      </c>
      <c r="B46" s="88"/>
      <c r="C46" s="28"/>
      <c r="D46" s="137"/>
      <c r="E46" s="26" t="s">
        <v>129</v>
      </c>
      <c r="F46" s="28"/>
      <c r="G46" s="102">
        <f>G47</f>
        <v>94</v>
      </c>
      <c r="H46" s="102">
        <f>H47</f>
        <v>65.099999999999994</v>
      </c>
    </row>
    <row r="47" spans="1:8" ht="15.75">
      <c r="A47" s="117"/>
      <c r="B47" s="97"/>
      <c r="C47" s="28"/>
      <c r="D47" s="137" t="s">
        <v>48</v>
      </c>
      <c r="E47" s="28" t="s">
        <v>23</v>
      </c>
      <c r="F47" s="28">
        <v>300</v>
      </c>
      <c r="G47" s="107">
        <v>94</v>
      </c>
      <c r="H47" s="107">
        <v>65.099999999999994</v>
      </c>
    </row>
    <row r="48" spans="1:8" ht="31.5">
      <c r="A48" s="88" t="s">
        <v>71</v>
      </c>
      <c r="B48" s="88"/>
      <c r="C48" s="28"/>
      <c r="D48" s="137"/>
      <c r="E48" s="26" t="s">
        <v>52</v>
      </c>
      <c r="F48" s="28"/>
      <c r="G48" s="106">
        <f>G49+G50</f>
        <v>136.19999999999999</v>
      </c>
      <c r="H48" s="106">
        <f>H49+H50</f>
        <v>90</v>
      </c>
    </row>
    <row r="49" spans="1:8" ht="15.75">
      <c r="A49" s="80"/>
      <c r="B49" s="77" t="s">
        <v>90</v>
      </c>
      <c r="C49" s="145"/>
      <c r="D49" s="138" t="s">
        <v>53</v>
      </c>
      <c r="E49" s="16" t="s">
        <v>24</v>
      </c>
      <c r="F49" s="16">
        <v>100</v>
      </c>
      <c r="G49" s="108">
        <v>123</v>
      </c>
      <c r="H49" s="108">
        <v>90</v>
      </c>
    </row>
    <row r="50" spans="1:8" ht="15.75">
      <c r="A50" s="80"/>
      <c r="B50" s="77" t="s">
        <v>90</v>
      </c>
      <c r="C50" s="145"/>
      <c r="D50" s="138" t="s">
        <v>53</v>
      </c>
      <c r="E50" s="16" t="s">
        <v>24</v>
      </c>
      <c r="F50" s="16">
        <v>200</v>
      </c>
      <c r="G50" s="108">
        <v>13.2</v>
      </c>
      <c r="H50" s="108">
        <v>0</v>
      </c>
    </row>
    <row r="51" spans="1:8" ht="14.25" customHeight="1">
      <c r="A51" s="159" t="s">
        <v>8</v>
      </c>
      <c r="B51" s="45"/>
      <c r="C51" s="132"/>
      <c r="D51" s="170"/>
      <c r="E51" s="175" t="s">
        <v>25</v>
      </c>
      <c r="F51" s="177"/>
      <c r="G51" s="189">
        <f>G53+G59+G63+G69+G73+G75+G77</f>
        <v>2635.6</v>
      </c>
      <c r="H51" s="190">
        <f>H53+H59+H63+H69+H73+H75+H77</f>
        <v>2318.7000000000003</v>
      </c>
    </row>
    <row r="52" spans="1:8" ht="5.25" hidden="1" customHeight="1">
      <c r="A52" s="159"/>
      <c r="B52" s="46"/>
      <c r="C52" s="133"/>
      <c r="D52" s="171"/>
      <c r="E52" s="176"/>
      <c r="F52" s="178"/>
      <c r="G52" s="189"/>
      <c r="H52" s="191"/>
    </row>
    <row r="53" spans="1:8" ht="15.75">
      <c r="A53" s="169" t="s">
        <v>9</v>
      </c>
      <c r="B53" s="84"/>
      <c r="C53" s="124"/>
      <c r="D53" s="170"/>
      <c r="E53" s="175" t="s">
        <v>70</v>
      </c>
      <c r="F53" s="165"/>
      <c r="G53" s="185">
        <f>G55+G56+G57+G58</f>
        <v>210</v>
      </c>
      <c r="H53" s="185">
        <f>H55+H56+H57+H58</f>
        <v>146.70000000000002</v>
      </c>
    </row>
    <row r="54" spans="1:8" ht="15.75">
      <c r="A54" s="169"/>
      <c r="B54" s="85"/>
      <c r="C54" s="125"/>
      <c r="D54" s="171"/>
      <c r="E54" s="176"/>
      <c r="F54" s="166"/>
      <c r="G54" s="186"/>
      <c r="H54" s="186"/>
    </row>
    <row r="55" spans="1:8" ht="15.75">
      <c r="A55" s="128"/>
      <c r="B55" s="122"/>
      <c r="C55" s="125"/>
      <c r="D55" s="137" t="s">
        <v>57</v>
      </c>
      <c r="E55" s="16" t="s">
        <v>141</v>
      </c>
      <c r="F55" s="28">
        <v>200</v>
      </c>
      <c r="G55" s="153">
        <v>81.900000000000006</v>
      </c>
      <c r="H55" s="153">
        <v>55</v>
      </c>
    </row>
    <row r="56" spans="1:8" ht="15.75">
      <c r="A56" s="79"/>
      <c r="B56" s="89"/>
      <c r="C56" s="28"/>
      <c r="D56" s="137" t="s">
        <v>57</v>
      </c>
      <c r="E56" s="16" t="s">
        <v>26</v>
      </c>
      <c r="F56" s="28">
        <v>200</v>
      </c>
      <c r="G56" s="105">
        <v>80.8</v>
      </c>
      <c r="H56" s="105">
        <v>80.8</v>
      </c>
    </row>
    <row r="57" spans="1:8" ht="15.75">
      <c r="A57" s="95"/>
      <c r="B57" s="91" t="s">
        <v>93</v>
      </c>
      <c r="C57" s="145" t="s">
        <v>139</v>
      </c>
      <c r="D57" s="138" t="s">
        <v>57</v>
      </c>
      <c r="E57" s="145" t="s">
        <v>31</v>
      </c>
      <c r="F57" s="16">
        <v>200</v>
      </c>
      <c r="G57" s="105">
        <v>43</v>
      </c>
      <c r="H57" s="105">
        <v>10.9</v>
      </c>
    </row>
    <row r="58" spans="1:8" ht="15.75">
      <c r="A58" s="95"/>
      <c r="B58" s="41" t="s">
        <v>122</v>
      </c>
      <c r="C58" s="123" t="s">
        <v>122</v>
      </c>
      <c r="D58" s="138" t="s">
        <v>57</v>
      </c>
      <c r="E58" s="16" t="s">
        <v>31</v>
      </c>
      <c r="F58" s="16">
        <v>200</v>
      </c>
      <c r="G58" s="105">
        <v>4.3</v>
      </c>
      <c r="H58" s="105">
        <v>0</v>
      </c>
    </row>
    <row r="59" spans="1:8" ht="15.75">
      <c r="A59" s="84" t="s">
        <v>10</v>
      </c>
      <c r="B59" s="84"/>
      <c r="C59" s="124"/>
      <c r="D59" s="129"/>
      <c r="E59" s="25" t="s">
        <v>56</v>
      </c>
      <c r="F59" s="28"/>
      <c r="G59" s="106">
        <f>G60+G61+G62</f>
        <v>227.4</v>
      </c>
      <c r="H59" s="106">
        <f>H61+H62</f>
        <v>92.5</v>
      </c>
    </row>
    <row r="60" spans="1:8" ht="15.75">
      <c r="A60" s="121"/>
      <c r="B60" s="121"/>
      <c r="C60" s="124"/>
      <c r="D60" s="129" t="s">
        <v>57</v>
      </c>
      <c r="E60" s="28" t="s">
        <v>142</v>
      </c>
      <c r="F60" s="28">
        <v>800</v>
      </c>
      <c r="G60" s="103">
        <v>100</v>
      </c>
      <c r="H60" s="103">
        <v>0</v>
      </c>
    </row>
    <row r="61" spans="1:8" ht="15.75">
      <c r="A61" s="81"/>
      <c r="B61" s="84"/>
      <c r="C61" s="124"/>
      <c r="D61" s="129" t="s">
        <v>57</v>
      </c>
      <c r="E61" s="28" t="s">
        <v>27</v>
      </c>
      <c r="F61" s="28">
        <v>800</v>
      </c>
      <c r="G61" s="103">
        <v>127.4</v>
      </c>
      <c r="H61" s="103">
        <v>92.5</v>
      </c>
    </row>
    <row r="62" spans="1:8" ht="15.75" hidden="1">
      <c r="A62" s="81"/>
      <c r="B62" s="84"/>
      <c r="C62" s="124"/>
      <c r="D62" s="129"/>
      <c r="E62" s="28"/>
      <c r="F62" s="28"/>
      <c r="G62" s="103"/>
      <c r="H62" s="103"/>
    </row>
    <row r="63" spans="1:8" ht="31.5">
      <c r="A63" s="88" t="s">
        <v>11</v>
      </c>
      <c r="B63" s="88"/>
      <c r="C63" s="28"/>
      <c r="D63" s="137"/>
      <c r="E63" s="26" t="s">
        <v>125</v>
      </c>
      <c r="F63" s="28"/>
      <c r="G63" s="106">
        <f>G64+G65+G66+G67+G68</f>
        <v>2042.2</v>
      </c>
      <c r="H63" s="134">
        <f>H64+H65+H66+H67+H68</f>
        <v>1995.5000000000002</v>
      </c>
    </row>
    <row r="64" spans="1:8" ht="15.75">
      <c r="A64" s="97"/>
      <c r="B64" s="97"/>
      <c r="C64" s="28"/>
      <c r="D64" s="137" t="s">
        <v>57</v>
      </c>
      <c r="E64" s="28" t="s">
        <v>58</v>
      </c>
      <c r="F64" s="28">
        <v>200</v>
      </c>
      <c r="G64" s="103">
        <v>128.1</v>
      </c>
      <c r="H64" s="103">
        <v>103</v>
      </c>
    </row>
    <row r="65" spans="1:8" ht="15.75">
      <c r="A65" s="127"/>
      <c r="B65" s="127"/>
      <c r="C65" s="145" t="s">
        <v>139</v>
      </c>
      <c r="D65" s="137" t="s">
        <v>57</v>
      </c>
      <c r="E65" s="145" t="s">
        <v>91</v>
      </c>
      <c r="F65" s="28">
        <v>200</v>
      </c>
      <c r="G65" s="103">
        <v>1575</v>
      </c>
      <c r="H65" s="103">
        <v>1575</v>
      </c>
    </row>
    <row r="66" spans="1:8" ht="15.75">
      <c r="A66" s="127"/>
      <c r="B66" s="127"/>
      <c r="C66" s="28" t="s">
        <v>122</v>
      </c>
      <c r="D66" s="138" t="s">
        <v>57</v>
      </c>
      <c r="E66" s="16" t="s">
        <v>91</v>
      </c>
      <c r="F66" s="16">
        <v>200</v>
      </c>
      <c r="G66" s="103">
        <v>286.39999999999998</v>
      </c>
      <c r="H66" s="103">
        <v>264.89999999999998</v>
      </c>
    </row>
    <row r="67" spans="1:8" ht="15.75">
      <c r="A67" s="127"/>
      <c r="B67" s="127"/>
      <c r="C67" s="145" t="s">
        <v>139</v>
      </c>
      <c r="D67" s="137" t="s">
        <v>57</v>
      </c>
      <c r="E67" s="145" t="s">
        <v>91</v>
      </c>
      <c r="F67" s="28">
        <v>200</v>
      </c>
      <c r="G67" s="103">
        <v>45.7</v>
      </c>
      <c r="H67" s="103">
        <v>45.7</v>
      </c>
    </row>
    <row r="68" spans="1:8" ht="15.75">
      <c r="A68" s="127"/>
      <c r="B68" s="127"/>
      <c r="C68" s="28" t="s">
        <v>122</v>
      </c>
      <c r="D68" s="138" t="s">
        <v>57</v>
      </c>
      <c r="E68" s="16" t="s">
        <v>91</v>
      </c>
      <c r="F68" s="16">
        <v>200</v>
      </c>
      <c r="G68" s="103">
        <v>7</v>
      </c>
      <c r="H68" s="103">
        <v>6.9</v>
      </c>
    </row>
    <row r="69" spans="1:8" ht="31.5">
      <c r="A69" s="88" t="s">
        <v>84</v>
      </c>
      <c r="B69" s="88"/>
      <c r="C69" s="28"/>
      <c r="D69" s="137"/>
      <c r="E69" s="26" t="s">
        <v>133</v>
      </c>
      <c r="F69" s="28"/>
      <c r="G69" s="106">
        <f>G70</f>
        <v>15</v>
      </c>
      <c r="H69" s="106">
        <f>H70</f>
        <v>5.0999999999999996</v>
      </c>
    </row>
    <row r="70" spans="1:8" ht="15.75">
      <c r="A70" s="97"/>
      <c r="B70" s="97"/>
      <c r="C70" s="28"/>
      <c r="D70" s="137" t="s">
        <v>57</v>
      </c>
      <c r="E70" s="28" t="s">
        <v>59</v>
      </c>
      <c r="F70" s="28">
        <v>200</v>
      </c>
      <c r="G70" s="103">
        <v>15</v>
      </c>
      <c r="H70" s="103">
        <v>5.0999999999999996</v>
      </c>
    </row>
    <row r="71" spans="1:8" ht="31.5" hidden="1">
      <c r="A71" s="88" t="s">
        <v>72</v>
      </c>
      <c r="B71" s="88"/>
      <c r="C71" s="28"/>
      <c r="D71" s="137"/>
      <c r="E71" s="28" t="s">
        <v>134</v>
      </c>
      <c r="F71" s="28"/>
      <c r="G71" s="106"/>
      <c r="H71" s="106"/>
    </row>
    <row r="72" spans="1:8" ht="15.75" hidden="1">
      <c r="A72" s="97"/>
      <c r="B72" s="97"/>
      <c r="C72" s="28"/>
      <c r="D72" s="137" t="s">
        <v>50</v>
      </c>
      <c r="E72" s="28" t="s">
        <v>73</v>
      </c>
      <c r="F72" s="28">
        <v>200</v>
      </c>
      <c r="G72" s="103"/>
      <c r="H72" s="103"/>
    </row>
    <row r="73" spans="1:8" ht="15.75">
      <c r="A73" s="88" t="s">
        <v>74</v>
      </c>
      <c r="B73" s="88"/>
      <c r="C73" s="28"/>
      <c r="D73" s="137"/>
      <c r="E73" s="26" t="s">
        <v>135</v>
      </c>
      <c r="F73" s="28"/>
      <c r="G73" s="106">
        <f>G74</f>
        <v>45</v>
      </c>
      <c r="H73" s="106">
        <f>H74</f>
        <v>0</v>
      </c>
    </row>
    <row r="74" spans="1:8" ht="15.75">
      <c r="A74" s="97"/>
      <c r="B74" s="97"/>
      <c r="C74" s="28"/>
      <c r="D74" s="137" t="s">
        <v>66</v>
      </c>
      <c r="E74" s="28" t="s">
        <v>143</v>
      </c>
      <c r="F74" s="28">
        <v>500</v>
      </c>
      <c r="G74" s="103">
        <v>45</v>
      </c>
      <c r="H74" s="103">
        <v>0</v>
      </c>
    </row>
    <row r="75" spans="1:8" ht="15.75">
      <c r="A75" s="88" t="s">
        <v>75</v>
      </c>
      <c r="B75" s="88"/>
      <c r="C75" s="28"/>
      <c r="D75" s="137"/>
      <c r="E75" s="26" t="s">
        <v>82</v>
      </c>
      <c r="F75" s="28"/>
      <c r="G75" s="106">
        <f>G76</f>
        <v>21</v>
      </c>
      <c r="H75" s="106">
        <f>H76</f>
        <v>3.9</v>
      </c>
    </row>
    <row r="76" spans="1:8" ht="15.75">
      <c r="A76" s="88"/>
      <c r="B76" s="88"/>
      <c r="C76" s="28"/>
      <c r="D76" s="137" t="s">
        <v>50</v>
      </c>
      <c r="E76" s="28" t="s">
        <v>76</v>
      </c>
      <c r="F76" s="28">
        <v>200</v>
      </c>
      <c r="G76" s="103">
        <v>21</v>
      </c>
      <c r="H76" s="103">
        <v>3.9</v>
      </c>
    </row>
    <row r="77" spans="1:8" ht="15.75">
      <c r="A77" s="88" t="s">
        <v>77</v>
      </c>
      <c r="B77" s="88"/>
      <c r="C77" s="28"/>
      <c r="D77" s="137"/>
      <c r="E77" s="26" t="s">
        <v>136</v>
      </c>
      <c r="F77" s="28"/>
      <c r="G77" s="106">
        <f>G78</f>
        <v>75</v>
      </c>
      <c r="H77" s="106">
        <f>H78</f>
        <v>75</v>
      </c>
    </row>
    <row r="78" spans="1:8" ht="15.75">
      <c r="A78" s="97"/>
      <c r="B78" s="47"/>
      <c r="C78" s="146"/>
      <c r="D78" s="137" t="s">
        <v>50</v>
      </c>
      <c r="E78" s="28" t="s">
        <v>78</v>
      </c>
      <c r="F78" s="28">
        <v>200</v>
      </c>
      <c r="G78" s="103">
        <v>75</v>
      </c>
      <c r="H78" s="103">
        <v>75</v>
      </c>
    </row>
    <row r="79" spans="1:8" ht="31.5">
      <c r="A79" s="86" t="s">
        <v>105</v>
      </c>
      <c r="B79" s="48"/>
      <c r="C79" s="147"/>
      <c r="D79" s="139"/>
      <c r="E79" s="15" t="s">
        <v>79</v>
      </c>
      <c r="F79" s="34"/>
      <c r="G79" s="101">
        <f>G80</f>
        <v>0</v>
      </c>
      <c r="H79" s="101">
        <f>H80</f>
        <v>0</v>
      </c>
    </row>
    <row r="80" spans="1:8" ht="15.75">
      <c r="A80" s="88" t="s">
        <v>106</v>
      </c>
      <c r="B80" s="47"/>
      <c r="C80" s="146"/>
      <c r="D80" s="139" t="s">
        <v>50</v>
      </c>
      <c r="E80" s="34" t="s">
        <v>80</v>
      </c>
      <c r="F80" s="34">
        <v>200</v>
      </c>
      <c r="G80" s="103">
        <v>0</v>
      </c>
      <c r="H80" s="103">
        <v>0</v>
      </c>
    </row>
    <row r="81" spans="1:10" ht="15.75">
      <c r="A81" s="86" t="s">
        <v>101</v>
      </c>
      <c r="B81" s="48"/>
      <c r="C81" s="147"/>
      <c r="D81" s="139"/>
      <c r="E81" s="15" t="s">
        <v>83</v>
      </c>
      <c r="F81" s="34"/>
      <c r="G81" s="101">
        <f>G82+G83+G84</f>
        <v>2677</v>
      </c>
      <c r="H81" s="101">
        <f>H82+H83+H84</f>
        <v>492.6</v>
      </c>
    </row>
    <row r="82" spans="1:10" ht="31.5">
      <c r="A82" s="90" t="s">
        <v>123</v>
      </c>
      <c r="B82" s="47"/>
      <c r="C82" s="146"/>
      <c r="D82" s="139" t="s">
        <v>55</v>
      </c>
      <c r="E82" s="34" t="s">
        <v>86</v>
      </c>
      <c r="F82" s="34">
        <v>200</v>
      </c>
      <c r="G82" s="103">
        <v>688.7</v>
      </c>
      <c r="H82" s="103">
        <v>492.6</v>
      </c>
    </row>
    <row r="83" spans="1:10" ht="15.75">
      <c r="A83" s="127"/>
      <c r="B83" s="47"/>
      <c r="C83" s="154" t="s">
        <v>139</v>
      </c>
      <c r="D83" s="139" t="s">
        <v>55</v>
      </c>
      <c r="E83" s="154" t="s">
        <v>144</v>
      </c>
      <c r="F83" s="34">
        <v>200</v>
      </c>
      <c r="G83" s="103">
        <v>1986.3</v>
      </c>
      <c r="H83" s="103">
        <v>0</v>
      </c>
    </row>
    <row r="84" spans="1:10" ht="15.75">
      <c r="A84" s="127"/>
      <c r="B84" s="47"/>
      <c r="C84" s="146" t="s">
        <v>122</v>
      </c>
      <c r="D84" s="139" t="s">
        <v>55</v>
      </c>
      <c r="E84" s="34" t="s">
        <v>144</v>
      </c>
      <c r="F84" s="34">
        <v>200</v>
      </c>
      <c r="G84" s="103">
        <v>2</v>
      </c>
      <c r="H84" s="103">
        <v>0</v>
      </c>
    </row>
    <row r="85" spans="1:10" ht="15.75">
      <c r="A85" s="35" t="s">
        <v>102</v>
      </c>
      <c r="B85" s="49"/>
      <c r="C85" s="148"/>
      <c r="D85" s="140" t="s">
        <v>63</v>
      </c>
      <c r="E85" s="38" t="s">
        <v>67</v>
      </c>
      <c r="F85" s="38">
        <v>800</v>
      </c>
      <c r="G85" s="109"/>
      <c r="H85" s="109"/>
    </row>
    <row r="86" spans="1:10" ht="15.75">
      <c r="A86" s="23" t="s">
        <v>12</v>
      </c>
      <c r="B86" s="23"/>
      <c r="C86" s="144"/>
      <c r="D86" s="137"/>
      <c r="E86" s="26"/>
      <c r="F86" s="26"/>
      <c r="G86" s="101">
        <f>G8+G15+G85+G79+G81+G51</f>
        <v>18784.099999999999</v>
      </c>
      <c r="H86" s="101">
        <f>H8+H15+H85+H79+H81+H51</f>
        <v>13492.000000000002</v>
      </c>
    </row>
    <row r="87" spans="1:10">
      <c r="A87" s="8"/>
      <c r="B87" s="8"/>
      <c r="C87" s="149"/>
      <c r="D87" s="141"/>
      <c r="E87" s="14"/>
      <c r="F87" s="14"/>
      <c r="G87" s="110"/>
      <c r="H87" s="111"/>
      <c r="I87" s="9"/>
      <c r="J87" s="9"/>
    </row>
    <row r="88" spans="1:10" ht="15.75">
      <c r="A88" s="1"/>
      <c r="B88" s="1"/>
      <c r="C88" s="150"/>
      <c r="D88" s="142"/>
      <c r="E88" s="18"/>
      <c r="F88" s="11"/>
      <c r="G88" s="112"/>
      <c r="H88" s="112"/>
    </row>
    <row r="89" spans="1:10" ht="18.75">
      <c r="A89" s="179" t="s">
        <v>137</v>
      </c>
      <c r="B89" s="179"/>
      <c r="C89" s="179"/>
      <c r="D89" s="179"/>
      <c r="E89" s="179"/>
      <c r="F89" s="179"/>
      <c r="G89" s="179"/>
      <c r="H89" s="113"/>
    </row>
    <row r="90" spans="1:10">
      <c r="A90" s="1"/>
      <c r="B90" s="1"/>
      <c r="C90" s="150"/>
      <c r="D90" s="142"/>
      <c r="E90" s="11"/>
      <c r="F90" s="11"/>
      <c r="G90" s="114"/>
      <c r="H90" s="114"/>
    </row>
    <row r="91" spans="1:10">
      <c r="A91" s="1"/>
      <c r="B91" s="1"/>
      <c r="C91" s="150"/>
      <c r="D91" s="142"/>
      <c r="E91" s="11"/>
      <c r="F91" s="11"/>
      <c r="G91" s="115"/>
      <c r="H91" s="115"/>
    </row>
    <row r="92" spans="1:10">
      <c r="A92" s="1"/>
      <c r="B92" s="1"/>
      <c r="C92" s="150"/>
      <c r="D92" s="142"/>
      <c r="E92" s="11"/>
      <c r="F92" s="11"/>
      <c r="G92" s="114"/>
      <c r="H92" s="114"/>
    </row>
    <row r="93" spans="1:10">
      <c r="A93" s="1"/>
      <c r="B93" s="1"/>
      <c r="C93" s="150"/>
      <c r="D93" s="142"/>
      <c r="E93" s="11"/>
      <c r="F93" s="11"/>
      <c r="G93" s="114"/>
      <c r="H93" s="114"/>
    </row>
    <row r="94" spans="1:10">
      <c r="A94" s="1"/>
      <c r="B94" s="1"/>
      <c r="C94" s="150"/>
      <c r="D94" s="142"/>
      <c r="E94" s="11"/>
      <c r="F94" s="11"/>
      <c r="G94" s="114"/>
      <c r="H94" s="114"/>
      <c r="I94" s="9"/>
      <c r="J94" s="9"/>
    </row>
    <row r="95" spans="1:10">
      <c r="A95" s="1"/>
      <c r="B95" s="1"/>
      <c r="C95" s="150"/>
      <c r="D95" s="142"/>
      <c r="E95" s="11"/>
      <c r="F95" s="11"/>
      <c r="G95" s="114"/>
      <c r="H95" s="114"/>
      <c r="I95" s="9"/>
      <c r="J95" s="9"/>
    </row>
    <row r="96" spans="1:10">
      <c r="A96" s="1"/>
      <c r="B96" s="1"/>
      <c r="C96" s="150"/>
      <c r="D96" s="142"/>
      <c r="E96" s="11"/>
      <c r="F96" s="11"/>
      <c r="G96" s="114"/>
      <c r="H96" s="114"/>
    </row>
    <row r="97" spans="1:8">
      <c r="A97" s="1"/>
      <c r="B97" s="1"/>
      <c r="C97" s="150"/>
      <c r="D97" s="142"/>
      <c r="E97" s="11"/>
      <c r="F97" s="11"/>
      <c r="G97" s="114"/>
      <c r="H97" s="114"/>
    </row>
    <row r="98" spans="1:8">
      <c r="A98" s="1"/>
      <c r="B98" s="1"/>
      <c r="C98" s="150"/>
      <c r="D98" s="142"/>
      <c r="E98" s="11"/>
      <c r="F98" s="11"/>
      <c r="G98" s="114"/>
      <c r="H98" s="114"/>
    </row>
    <row r="99" spans="1:8">
      <c r="A99" s="1"/>
      <c r="B99" s="1"/>
      <c r="C99" s="150"/>
      <c r="D99" s="142"/>
      <c r="E99" s="11"/>
      <c r="F99" s="11"/>
      <c r="G99" s="114"/>
      <c r="H99" s="114"/>
    </row>
    <row r="100" spans="1:8">
      <c r="A100" s="1"/>
      <c r="B100" s="1"/>
      <c r="C100" s="150"/>
      <c r="D100" s="142"/>
      <c r="E100" s="11"/>
      <c r="F100" s="11"/>
      <c r="G100" s="114"/>
      <c r="H100" s="114"/>
    </row>
  </sheetData>
  <mergeCells count="47">
    <mergeCell ref="H53:H54"/>
    <mergeCell ref="A53:A54"/>
    <mergeCell ref="D53:D54"/>
    <mergeCell ref="E53:E54"/>
    <mergeCell ref="F53:F54"/>
    <mergeCell ref="G53:G54"/>
    <mergeCell ref="H35:H37"/>
    <mergeCell ref="H25:H26"/>
    <mergeCell ref="A51:A52"/>
    <mergeCell ref="D51:D52"/>
    <mergeCell ref="E51:E52"/>
    <mergeCell ref="F51:F52"/>
    <mergeCell ref="G51:G52"/>
    <mergeCell ref="A42:A43"/>
    <mergeCell ref="D42:D43"/>
    <mergeCell ref="E42:E43"/>
    <mergeCell ref="F42:F43"/>
    <mergeCell ref="G42:G43"/>
    <mergeCell ref="H42:H43"/>
    <mergeCell ref="H51:H52"/>
    <mergeCell ref="A4:H4"/>
    <mergeCell ref="A3:H3"/>
    <mergeCell ref="A2:H2"/>
    <mergeCell ref="A5:H5"/>
    <mergeCell ref="A18:A19"/>
    <mergeCell ref="D18:D19"/>
    <mergeCell ref="E18:E19"/>
    <mergeCell ref="F18:F19"/>
    <mergeCell ref="G18:G19"/>
    <mergeCell ref="H9:H10"/>
    <mergeCell ref="H18:H19"/>
    <mergeCell ref="A89:G89"/>
    <mergeCell ref="A9:A10"/>
    <mergeCell ref="D9:D10"/>
    <mergeCell ref="E9:E10"/>
    <mergeCell ref="F9:F10"/>
    <mergeCell ref="G9:G10"/>
    <mergeCell ref="A35:A37"/>
    <mergeCell ref="D35:D37"/>
    <mergeCell ref="E35:E37"/>
    <mergeCell ref="F35:F37"/>
    <mergeCell ref="G35:G37"/>
    <mergeCell ref="A25:A26"/>
    <mergeCell ref="D25:D26"/>
    <mergeCell ref="E25:E26"/>
    <mergeCell ref="F25:F26"/>
    <mergeCell ref="G25:G26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2023-04-12T06:40:35Z</cp:lastPrinted>
  <dcterms:created xsi:type="dcterms:W3CDTF">2015-03-06T04:53:28Z</dcterms:created>
  <dcterms:modified xsi:type="dcterms:W3CDTF">2024-10-09T06:40:10Z</dcterms:modified>
</cp:coreProperties>
</file>